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④決算関係\財政状況資料集（財政比較分析表）C1231に一緒に綴る\h30年度分（R元作成）\"/>
    </mc:Choice>
  </mc:AlternateContent>
  <bookViews>
    <workbookView xWindow="0" yWindow="0" windowWidth="21600" windowHeight="93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O35" i="10"/>
  <c r="C34" i="10"/>
  <c r="C35" i="10" s="1"/>
  <c r="C36" i="10" l="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l="1"/>
  <c r="BE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<sst xmlns="http://schemas.openxmlformats.org/spreadsheetml/2006/main" count="1117" uniqueCount="632">
  <si>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</si>
  <si>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</si>
  <si>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</si>
  <si>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</si>
  <si>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</si>
  <si>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</si>
  <si>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</si>
  <si>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</si>
  <si>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</si>
  <si>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</si>
  <si>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</si>
  <si>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</si>
  <si>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</si>
  <si>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</si>
  <si>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</si>
  <si>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</si>
  <si>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</si>
  <si>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</si>
  <si>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</si>
  <si>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</si>
  <si>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</si>
  <si>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</si>
  <si>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</si>
  <si>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</si>
  <si>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</si>
  <si>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</si>
  <si>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</si>
  <si>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</si>
  <si>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</si>
  <si>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</si>
  <si>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</si>
  <si>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</si>
  <si>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</si>
  <si>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</si>
  <si>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</si>
  <si>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</si>
  <si>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</si>
  <si>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</si>
  <si>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</si>
  <si>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</si>
  <si>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</si>
  <si>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</si>
  <si>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</si>
  <si>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</si>
  <si>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</si>
  <si>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</si>
  <si>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</si>
  <si>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</si>
  <si>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</si>
  <si>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</si>
  <si>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</si>
  <si>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</si>
  <si>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</si>
  <si>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</si>
  <si>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</si>
  <si>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</si>
  <si>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</si>
  <si>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</si>
  <si>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</si>
  <si>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</si>
  <si>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</si>
  <si>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</si>
  <si>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</si>
  <si>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</si>
  <si>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</si>
  <si>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</si>
  <si>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</si>
  <si>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</si>
  <si>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</si>
  <si>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</si>
  <si>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</si>
  <si>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</si>
  <si>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</si>
  <si>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</si>
  <si>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</si>
  <si>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</si>
  <si>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</si>
  <si>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</si>
  <si>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</si>
  <si>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</si>
  <si>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</si>
  <si>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</si>
  <si>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</si>
  <si>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</si>
  <si>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</si>
  <si>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</si>
  <si>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</si>
  <si>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</si>
  <si>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</si>
  <si>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</si>
  <si>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</si>
  <si>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</si>
  <si>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</si>
  <si>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</si>
  <si>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</si>
  <si>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</si>
  <si>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</si>
  <si>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</si>
  <si>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</si>
  <si>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</si>
  <si>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</si>
  <si>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</si>
  <si>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</si>
  <si>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</si>
  <si>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</si>
  <si>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</si>
  <si>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</si>
  <si>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</si>
  <si>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</si>
  <si>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</si>
  <si>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</si>
  <si>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</si>
  <si>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</si>
  <si>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</si>
  <si>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</si>
  <si>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</si>
  <si>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</si>
  <si>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</si>
  <si>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</si>
  <si>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</si>
  <si>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</si>
  <si>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</si>
  <si>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</si>
  <si>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</si>
  <si>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</si>
  <si>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</si>
  <si>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</si>
  <si>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</si>
  <si>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</si>
  <si>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</si>
  <si>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</si>
  <si>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</si>
  <si>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</si>
  <si>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</si>
  <si>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</si>
  <si>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</si>
  <si>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</si>
  <si>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</si>
  <si>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</si>
  <si>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</si>
  <si>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</si>
  <si>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</si>
  <si>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</si>
  <si>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</si>
  <si>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</si>
  <si>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</si>
  <si>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</si>
  <si>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</si>
  <si>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</si>
  <si>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</si>
  <si>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</si>
  <si>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</si>
  <si>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</si>
  <si>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</si>
  <si>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</si>
  <si>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</si>
  <si>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</si>
  <si>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</si>
  <si>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</si>
  <si>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</si>
  <si>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</si>
  <si>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</si>
  <si>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</si>
  <si>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</si>
  <si>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</si>
  <si>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</si>
  <si>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</si>
  <si>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</si>
  <si>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</si>
  <si>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</si>
  <si>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</si>
  <si>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</si>
  <si>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</si>
  <si>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</si>
  <si>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</si>
  <si>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</si>
  <si>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</si>
  <si>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</si>
  <si>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</si>
  <si>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</si>
  <si>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</si>
  <si>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</si>
  <si>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</si>
  <si>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</si>
  <si>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</si>
  <si>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</si>
  <si>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</si>
  <si>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</si>
  <si>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</si>
  <si>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</si>
  <si>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</si>
  <si>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</si>
  <si>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</si>
  <si>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</si>
  <si>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</si>
  <si>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</si>
  <si>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</si>
  <si>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</si>
  <si>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</si>
  <si>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</si>
  <si>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</si>
  <si>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</si>
  <si>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</si>
  <si>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</si>
  <si>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</si>
  <si>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</si>
  <si>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</si>
  <si>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</si>
  <si>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</si>
  <si>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</si>
  <si>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</si>
  <si>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</si>
  <si>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</si>
  <si>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</si>
  <si>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</si>
  <si>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和歌山県橋本市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</si>
  <si>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</si>
  <si>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</si>
  <si>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</si>
  <si>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</si>
  <si>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</si>
  <si>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</si>
  <si>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</si>
  <si>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</si>
  <si>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</si>
  <si>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</si>
  <si>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</si>
  <si>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</si>
  <si>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</si>
  <si>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</si>
  <si>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</si>
  <si>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</si>
  <si>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</si>
  <si>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</si>
  <si>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</si>
  <si>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</si>
  <si>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</si>
  <si>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</si>
  <si>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</si>
  <si>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</si>
  <si>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</si>
  <si>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</si>
  <si>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</si>
  <si>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</si>
  <si>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</si>
  <si>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</si>
  <si>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</si>
  <si>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</si>
  <si>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</si>
  <si>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</si>
  <si>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</si>
  <si>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</si>
  <si>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</si>
  <si>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</si>
  <si>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</si>
  <si>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</si>
  <si>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</si>
  <si>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</si>
  <si>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</si>
  <si>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</si>
  <si>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</si>
  <si>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</si>
  <si>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</si>
  <si>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</si>
  <si>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</si>
  <si>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</si>
  <si>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</si>
  <si>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</si>
  <si>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</si>
  <si>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</si>
  <si>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</si>
  <si>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</si>
  <si>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</si>
  <si>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</si>
  <si>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</si>
  <si>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</si>
  <si>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</si>
  <si>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</si>
  <si>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</si>
  <si>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</si>
  <si>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</si>
  <si>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</si>
  <si>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</si>
  <si>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</si>
  <si>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</si>
  <si>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</si>
  <si>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</si>
  <si>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</si>
  <si>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</si>
  <si>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</si>
  <si>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</si>
  <si>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</si>
  <si>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</si>
  <si>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</si>
  <si>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</si>
  <si>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</si>
  <si>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</si>
  <si>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</si>
  <si>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</si>
  <si>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</si>
  <si>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</si>
  <si>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</si>
  <si>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</si>
  <si>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</si>
  <si>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</si>
  <si>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</si>
  <si>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</si>
  <si>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</si>
  <si>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</si>
  <si>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</si>
  <si>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</si>
  <si>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</si>
  <si>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</si>
  <si>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</si>
  <si>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</si>
  <si>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</si>
  <si>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</si>
  <si>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</si>
  <si>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</si>
  <si>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</si>
  <si>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</si>
  <si>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</si>
  <si>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</si>
  <si>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</si>
  <si>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</si>
  <si>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</si>
  <si>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</si>
  <si>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</si>
  <si>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</si>
  <si>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</si>
  <si>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</si>
  <si>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</si>
  <si>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</si>
  <si>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</si>
  <si>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</si>
  <si>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</si>
  <si>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</si>
  <si>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</si>
  <si>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</si>
  <si>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</si>
  <si>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</si>
  <si>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</si>
  <si>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</si>
  <si>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</si>
  <si>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</si>
  <si>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</si>
  <si>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</si>
  <si>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</si>
  <si>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</si>
  <si>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</si>
  <si>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</si>
  <si>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</si>
  <si>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</si>
  <si>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</si>
  <si>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</si>
  <si>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</si>
  <si>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</si>
  <si>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</si>
  <si>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</si>
  <si>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</si>
  <si>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</si>
  <si>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</si>
  <si>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</si>
  <si>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</si>
  <si>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</si>
  <si>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</si>
  <si>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</si>
  <si>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和歌山県橋本市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</si>
  <si>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</si>
  <si>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</si>
  <si>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</si>
  <si>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</si>
  <si>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</si>
  <si>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</si>
  <si>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</si>
  <si>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</si>
  <si>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</si>
  <si>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</si>
  <si>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</si>
  <si>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</si>
  <si>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</si>
  <si>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</si>
  <si>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</si>
  <si>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</si>
  <si>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</si>
  <si>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</si>
  <si>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</si>
  <si>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</si>
  <si>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</si>
  <si>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</si>
  <si>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</si>
  <si>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</si>
  <si>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</si>
  <si>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</si>
  <si>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</si>
  <si>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</si>
  <si>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</si>
  <si>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</si>
  <si>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</si>
  <si>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</si>
  <si>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</si>
  <si>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</si>
  <si>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</si>
  <si>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</si>
  <si>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</si>
  <si>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</si>
  <si>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</si>
  <si>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</si>
  <si>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</si>
  <si>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</si>
  <si>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</si>
  <si>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</si>
  <si>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</si>
  <si>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</si>
  <si>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</si>
  <si>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</si>
  <si>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</si>
  <si>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</si>
  <si>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</si>
  <si>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</si>
  <si>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</si>
  <si>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</si>
  <si>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</si>
  <si>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</si>
  <si>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</si>
  <si>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</si>
  <si>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</si>
  <si>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</si>
  <si>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</si>
  <si>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</si>
  <si>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</si>
  <si>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</si>
  <si>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</si>
  <si>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</si>
  <si>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</si>
  <si>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</si>
  <si>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</si>
  <si>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</si>
  <si>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</si>
  <si>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</si>
  <si>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</si>
  <si>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</si>
  <si>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</si>
  <si>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</si>
  <si>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</si>
  <si>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</si>
  <si>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</si>
  <si>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</si>
  <si>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</si>
  <si>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</si>
  <si>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</si>
  <si>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</si>
  <si>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</si>
  <si>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</si>
  <si>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</si>
  <si>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</si>
  <si>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</si>
  <si>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</si>
  <si>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</si>
  <si>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</si>
  <si>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</si>
  <si>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</si>
  <si>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</si>
  <si>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</si>
  <si>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</si>
  <si>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</si>
  <si>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</si>
  <si>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</si>
  <si>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</si>
  <si>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</si>
  <si>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</si>
  <si>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</si>
  <si>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</si>
  <si>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</si>
  <si>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</si>
  <si>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</si>
  <si>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</si>
  <si>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</si>
  <si>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</si>
  <si>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</si>
  <si>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</si>
  <si>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</si>
  <si>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</si>
  <si>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</si>
  <si>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</si>
  <si>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</si>
  <si>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</si>
  <si>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</si>
  <si>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</si>
  <si>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</si>
  <si>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</si>
  <si>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</si>
  <si>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</si>
  <si>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</si>
  <si>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</si>
  <si>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</si>
  <si>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</si>
  <si>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</si>
  <si>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</si>
  <si>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</si>
  <si>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</si>
  <si>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</si>
  <si>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</si>
  <si>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</si>
  <si>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</si>
  <si>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</si>
  <si>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</si>
  <si>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</si>
  <si>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</si>
  <si>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</si>
  <si>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</si>
  <si>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</si>
  <si>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</si>
  <si>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</si>
  <si>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</si>
  <si>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</si>
  <si>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</si>
  <si>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</si>
  <si>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</si>
  <si>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</si>
  <si>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</si>
  <si>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</si>
  <si>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</si>
  <si>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</si>
  <si>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</si>
  <si>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</si>
  <si>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</si>
  <si>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</si>
  <si>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</si>
  <si>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</si>
  <si>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</si>
  <si>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</si>
  <si>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</si>
  <si>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</si>
  <si>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</si>
  <si>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</si>
  <si>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</si>
  <si>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</si>
  <si>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</si>
  <si>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</si>
  <si>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</si>
  <si>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</si>
  <si>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</si>
  <si>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</si>
  <si>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</si>
  <si>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</si>
  <si>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</si>
  <si>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</si>
  <si>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</si>
  <si>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</si>
  <si>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</si>
  <si>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</si>
  <si>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</si>
  <si>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</si>
  <si>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</si>
  <si>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</si>
  <si>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</si>
  <si>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</si>
  <si>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</si>
  <si>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</si>
  <si>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</si>
  <si>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</si>
  <si>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</si>
  <si>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</si>
  <si>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</si>
  <si>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3.89</t>
  </si>
  <si>
    <t>▲ 0.16</t>
  </si>
  <si>
    <t>▲ 0.72</t>
  </si>
  <si>
    <t>▲ 1.69</t>
  </si>
  <si>
    <t>水道事業会計</t>
  </si>
  <si>
    <t>病院事業会計</t>
  </si>
  <si>
    <t>一般会計</t>
  </si>
  <si>
    <t>介護保険特別会計</t>
  </si>
  <si>
    <t>国民健康保険特別会計</t>
  </si>
  <si>
    <t>後期高齢者医療特別会計</t>
  </si>
  <si>
    <t>墓園事業特別会計</t>
  </si>
  <si>
    <t>指定訪問看護事業特別会計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</si>
  <si>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</si>
  <si>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</si>
  <si>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</si>
  <si>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</si>
  <si>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</si>
  <si>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</si>
  <si>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</si>
  <si>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</si>
  <si>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</si>
  <si>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</si>
  <si>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</si>
  <si>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</si>
  <si>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</si>
  <si>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</si>
  <si>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</si>
  <si>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</si>
  <si>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</si>
  <si>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</si>
  <si>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</si>
  <si>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</si>
  <si>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</si>
  <si>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</si>
  <si>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</si>
  <si>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t>
    <phoneticPr fontId="2"/>
  </si>
  <si>
    <t>-</t>
    <phoneticPr fontId="2"/>
  </si>
  <si>
    <t>橋本市文化スポーツ振興公社</t>
    <rPh sb="0" eb="3">
      <t>ハシモトシ</t>
    </rPh>
    <rPh sb="3" eb="5">
      <t>ブンカ</t>
    </rPh>
    <rPh sb="9" eb="11">
      <t>シンコウ</t>
    </rPh>
    <rPh sb="11" eb="13">
      <t>コウシャ</t>
    </rPh>
    <phoneticPr fontId="2"/>
  </si>
  <si>
    <t>-</t>
    <phoneticPr fontId="2"/>
  </si>
  <si>
    <t>-</t>
    <phoneticPr fontId="2"/>
  </si>
  <si>
    <t>-</t>
    <phoneticPr fontId="2"/>
  </si>
  <si>
    <t>地域づくり基金</t>
    <rPh sb="0" eb="2">
      <t>チイキ</t>
    </rPh>
    <rPh sb="5" eb="7">
      <t>キキン</t>
    </rPh>
    <phoneticPr fontId="18"/>
  </si>
  <si>
    <t>企業誘致対策基金</t>
    <rPh sb="0" eb="2">
      <t>キギョウ</t>
    </rPh>
    <rPh sb="2" eb="4">
      <t>ユウチ</t>
    </rPh>
    <rPh sb="4" eb="6">
      <t>タイサク</t>
    </rPh>
    <rPh sb="6" eb="8">
      <t>キキン</t>
    </rPh>
    <phoneticPr fontId="18"/>
  </si>
  <si>
    <t>墓園基金</t>
    <rPh sb="0" eb="2">
      <t>ボエン</t>
    </rPh>
    <rPh sb="2" eb="4">
      <t>キキン</t>
    </rPh>
    <phoneticPr fontId="18"/>
  </si>
  <si>
    <t>公共施設等管理基金</t>
    <rPh sb="0" eb="2">
      <t>コウキョウ</t>
    </rPh>
    <rPh sb="2" eb="4">
      <t>シセツ</t>
    </rPh>
    <rPh sb="4" eb="5">
      <t>トウ</t>
    </rPh>
    <rPh sb="5" eb="7">
      <t>カンリ</t>
    </rPh>
    <rPh sb="7" eb="9">
      <t>キキン</t>
    </rPh>
    <phoneticPr fontId="18"/>
  </si>
  <si>
    <t>住宅新築資金等貸付事業基金</t>
    <rPh sb="0" eb="2">
      <t>ジュウタク</t>
    </rPh>
    <rPh sb="2" eb="4">
      <t>シンチク</t>
    </rPh>
    <rPh sb="4" eb="6">
      <t>シキン</t>
    </rPh>
    <rPh sb="6" eb="7">
      <t>トウ</t>
    </rPh>
    <rPh sb="7" eb="9">
      <t>カシツケ</t>
    </rPh>
    <rPh sb="9" eb="11">
      <t>ジギョウ</t>
    </rPh>
    <rPh sb="11" eb="13">
      <t>キキン</t>
    </rPh>
    <phoneticPr fontId="18"/>
  </si>
  <si>
    <t>伊都郡町村及び橋本市老人福祉施設事務組合（公営企業会計）</t>
    <rPh sb="21" eb="23">
      <t>コウエイ</t>
    </rPh>
    <rPh sb="23" eb="25">
      <t>キギョウ</t>
    </rPh>
    <rPh sb="25" eb="27">
      <t>カイケイ</t>
    </rPh>
    <phoneticPr fontId="5"/>
  </si>
  <si>
    <t>-</t>
    <phoneticPr fontId="2"/>
  </si>
  <si>
    <t>-</t>
    <phoneticPr fontId="2"/>
  </si>
  <si>
    <t>和歌山県後期高齢者医療広域連合（特別会計）</t>
    <rPh sb="16" eb="18">
      <t>トクベツ</t>
    </rPh>
    <rPh sb="18" eb="20">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</si>
  <si>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</si>
  <si>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</si>
  <si>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</si>
  <si>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</si>
  <si>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今後も良化傾向の見込みである。有形固定資産減価償却率については、平成28年度に策定した公共施設等総合管理計画において、公共施設等の延べ床面積を30％削減するという目標を掲げ、今後老朽化した施設の集約化・複合化や除却を進め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</si>
  <si>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</si>
  <si>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</si>
  <si>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</si>
  <si>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</si>
  <si>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</si>
  <si>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</si>
  <si>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将来負担比率及び実質公債費比率共に類似団体内平均値を上回っている。これは、平成１８年３月の合併以降、新市まちづくり計画により実施してきた大型公共事業による市債や土地開発公社
解散に伴う第三セクター等改革推進債等の借入により公債費や市債残高が増加したことが原因と考えている。将来負担比率については、新市まちづくり計画に伴う大型公共事業が概ね完了し、平成27年度をピークに地方債残高が減少しており、今後も良化傾向の見込みである。実質公債費比率については、ピークとなる平成29年度まで公債費が増加していくことから、当面は当該比率も良化が見込めない状況にあるが、新市まちづくり計画による大型公共事業は概ね完了していることもあり、今後は良化傾向となる見込みである。</t>
    <phoneticPr fontId="5"/>
  </si>
  <si>
    <t>将来負担比率</t>
    <phoneticPr fontId="5"/>
  </si>
  <si>
    <t>実質公債費比率</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</si>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</sst>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0BD-42D0-9C48-E32E46901B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49338</c:v>
                </c:pt>
                <c:pt idx="1">
                  <c:v>38472</c:v>
                </c:pt>
                <c:pt idx="2">
                  <c:v>17451</c:v>
                </c:pt>
                <c:pt idx="3">
                  <c:v>38504</c:v>
                </c:pt>
                <c:pt idx="4">
                  <c:v>18716</c:v>
                </c:pt>
              </c:numCache>
            </c:numRef>
          </c:val>
          <c:smooth val="0"/>
          <c:extLst>
            <c:ext xmlns:c16="http://schemas.microsoft.com/office/drawing/2014/chart" uri="{C3380CC4-5D6E-409C-BE32-E72D297353CC}">
              <c16:uniqueId val="{00000001-50BD-42D0-9C48-E32E46901B0F}"/>
            </c:ext>
          </c:extLst>
        </c:ser>
        <c:dLbls>
          <c:showLegendKey val="0"/>
          <c:showVal val="0"/>
          <c:showCatName val="0"/>
          <c:showSerName val="0"/>
          <c:showPercent val="0"/>
          <c:showBubbleSize val="0"/>
        </c:dLbls>
        <c:marker val="1"/>
        <c:smooth val="0"/>
        <c:axId val="193716992"/>
        <c:axId val="193718912"/>
      </c:lineChart>
      <c:catAx>
        <c:axId val="19371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718912"/>
        <c:crosses val="autoZero"/>
        <c:auto val="1"/>
        <c:lblAlgn val="ctr"/>
        <c:lblOffset val="100"/>
        <c:tickLblSkip val="1"/>
        <c:tickMarkSkip val="1"/>
        <c:noMultiLvlLbl val="0"/>
      </c:catAx>
      <c:valAx>
        <c:axId val="193718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71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1.32</c:v>
                </c:pt>
                <c:pt idx="1">
                  <c:v>2.02</c:v>
                </c:pt>
                <c:pt idx="2">
                  <c:v>2.46</c:v>
                </c:pt>
                <c:pt idx="3">
                  <c:v>1.96</c:v>
                </c:pt>
                <c:pt idx="4">
                  <c:v>3.64</c:v>
                </c:pt>
              </c:numCache>
            </c:numRef>
          </c:val>
          <c:extLst>
            <c:ext xmlns:c16="http://schemas.microsoft.com/office/drawing/2014/chart" uri="{C3380CC4-5D6E-409C-BE32-E72D297353CC}">
              <c16:uniqueId val="{00000000-1A43-40F7-BFD6-52991FA151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6.93</c:v>
                </c:pt>
                <c:pt idx="1">
                  <c:v>6.42</c:v>
                </c:pt>
                <c:pt idx="2">
                  <c:v>6.39</c:v>
                </c:pt>
                <c:pt idx="3">
                  <c:v>6.39</c:v>
                </c:pt>
                <c:pt idx="4">
                  <c:v>7.39</c:v>
                </c:pt>
              </c:numCache>
            </c:numRef>
          </c:val>
          <c:extLst>
            <c:ext xmlns:c16="http://schemas.microsoft.com/office/drawing/2014/chart" uri="{C3380CC4-5D6E-409C-BE32-E72D297353CC}">
              <c16:uniqueId val="{00000001-1A43-40F7-BFD6-52991FA15186}"/>
            </c:ext>
          </c:extLst>
        </c:ser>
        <c:dLbls>
          <c:showLegendKey val="0"/>
          <c:showVal val="0"/>
          <c:showCatName val="0"/>
          <c:showSerName val="0"/>
          <c:showPercent val="0"/>
          <c:showBubbleSize val="0"/>
        </c:dLbls>
        <c:gapWidth val="250"/>
        <c:overlap val="100"/>
        <c:axId val="220363008"/>
        <c:axId val="220365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-3.89</c:v>
                </c:pt>
                <c:pt idx="1">
                  <c:v>-0.16</c:v>
                </c:pt>
                <c:pt idx="2">
                  <c:v>-0.72</c:v>
                </c:pt>
                <c:pt idx="3">
                  <c:v>-1.69</c:v>
                </c:pt>
                <c:pt idx="4">
                  <c:v>1.68</c:v>
                </c:pt>
              </c:numCache>
            </c:numRef>
          </c:val>
          <c:smooth val="0"/>
          <c:extLst>
            <c:ext xmlns:c16="http://schemas.microsoft.com/office/drawing/2014/chart" uri="{C3380CC4-5D6E-409C-BE32-E72D297353CC}">
              <c16:uniqueId val="{00000002-1A43-40F7-BFD6-52991FA15186}"/>
            </c:ext>
          </c:extLst>
        </c:ser>
        <c:dLbls>
          <c:showLegendKey val="0"/>
          <c:showVal val="0"/>
          <c:showCatName val="0"/>
          <c:showSerName val="0"/>
          <c:showPercent val="0"/>
          <c:showBubbleSize val="0"/>
        </c:dLbls>
        <c:marker val="1"/>
        <c:smooth val="0"/>
        <c:axId val="220363008"/>
        <c:axId val="220365184"/>
      </c:lineChart>
      <c:catAx>
        <c:axId val="2203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65184"/>
        <c:crosses val="autoZero"/>
        <c:auto val="1"/>
        <c:lblAlgn val="ctr"/>
        <c:lblOffset val="100"/>
        <c:tickLblSkip val="1"/>
        <c:tickMarkSkip val="1"/>
        <c:noMultiLvlLbl val="0"/>
      </c:catAx>
      <c:valAx>
        <c:axId val="2203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0.28999999999999998</c:v>
                </c:pt>
                <c:pt idx="2">
                  <c:v>#N/A</c:v>
                </c:pt>
                <c:pt idx="3">
                  <c:v>0.1</c:v>
                </c:pt>
                <c:pt idx="4">
                  <c:v>#N/A</c:v>
                </c:pt>
                <c:pt idx="5">
                  <c:v>0.2</c:v>
                </c:pt>
                <c:pt idx="6">
                  <c:v>#N/A</c:v>
                </c:pt>
                <c:pt idx="7">
                  <c:v>0.16</c:v>
                </c:pt>
                <c:pt idx="8">
                  <c:v>#N/A</c:v>
                </c:pt>
                <c:pt idx="9">
                  <c:v>0.03</c:v>
                </c:pt>
              </c:numCache>
            </c:numRef>
          </c:val>
          <c:extLst>
            <c:ext xmlns:c16="http://schemas.microsoft.com/office/drawing/2014/chart" uri="{C3380CC4-5D6E-409C-BE32-E72D297353CC}">
              <c16:uniqueId val="{00000000-C00B-49F6-84CA-25C29E38C5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0B-49F6-84CA-25C29E38C526}"/>
            </c:ext>
          </c:extLst>
        </c:ser>
        <c:ser>
          <c:idx val="2"/>
          <c:order val="2"/>
          <c:tx>
            <c:strRef>
              <c:f>データシート!$A$29</c:f>
              <c:strCache>
                <c:ptCount val="1"/>
                <c:pt idx="0">
                  <c:v>指定訪問看護事業特別会計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2-C00B-49F6-84CA-25C29E38C526}"/>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0.04</c:v>
                </c:pt>
                <c:pt idx="6">
                  <c:v>#N/A</c:v>
                </c:pt>
                <c:pt idx="7">
                  <c:v>0.01</c:v>
                </c:pt>
                <c:pt idx="8">
                  <c:v>#N/A</c:v>
                </c:pt>
                <c:pt idx="9">
                  <c:v>0.03</c:v>
                </c:pt>
              </c:numCache>
            </c:numRef>
          </c:val>
          <c:extLst>
            <c:ext xmlns:c16="http://schemas.microsoft.com/office/drawing/2014/chart" uri="{C3380CC4-5D6E-409C-BE32-E72D297353CC}">
              <c16:uniqueId val="{00000003-C00B-49F6-84CA-25C29E38C5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4-C00B-49F6-84CA-25C29E38C52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1.65</c:v>
                </c:pt>
                <c:pt idx="2">
                  <c:v>#N/A</c:v>
                </c:pt>
                <c:pt idx="3">
                  <c:v>0.99</c:v>
                </c:pt>
                <c:pt idx="4">
                  <c:v>#N/A</c:v>
                </c:pt>
                <c:pt idx="5">
                  <c:v>1.44</c:v>
                </c:pt>
                <c:pt idx="6">
                  <c:v>#N/A</c:v>
                </c:pt>
                <c:pt idx="7">
                  <c:v>2.2200000000000002</c:v>
                </c:pt>
                <c:pt idx="8">
                  <c:v>#N/A</c:v>
                </c:pt>
                <c:pt idx="9">
                  <c:v>1.48</c:v>
                </c:pt>
              </c:numCache>
            </c:numRef>
          </c:val>
          <c:extLst>
            <c:ext xmlns:c16="http://schemas.microsoft.com/office/drawing/2014/chart" uri="{C3380CC4-5D6E-409C-BE32-E72D297353CC}">
              <c16:uniqueId val="{00000005-C00B-49F6-84CA-25C29E38C52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0.45</c:v>
                </c:pt>
                <c:pt idx="4">
                  <c:v>#N/A</c:v>
                </c:pt>
                <c:pt idx="5">
                  <c:v>1.8</c:v>
                </c:pt>
                <c:pt idx="6">
                  <c:v>#N/A</c:v>
                </c:pt>
                <c:pt idx="7">
                  <c:v>1.4</c:v>
                </c:pt>
                <c:pt idx="8">
                  <c:v>#N/A</c:v>
                </c:pt>
                <c:pt idx="9">
                  <c:v>1.53</c:v>
                </c:pt>
              </c:numCache>
            </c:numRef>
          </c:val>
          <c:extLst>
            <c:ext xmlns:c16="http://schemas.microsoft.com/office/drawing/2014/chart" uri="{C3380CC4-5D6E-409C-BE32-E72D297353CC}">
              <c16:uniqueId val="{00000006-C00B-49F6-84CA-25C29E38C52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1.0900000000000001</c:v>
                </c:pt>
                <c:pt idx="2">
                  <c:v>#N/A</c:v>
                </c:pt>
                <c:pt idx="3">
                  <c:v>1.95</c:v>
                </c:pt>
                <c:pt idx="4">
                  <c:v>#N/A</c:v>
                </c:pt>
                <c:pt idx="5">
                  <c:v>2.27</c:v>
                </c:pt>
                <c:pt idx="6">
                  <c:v>#N/A</c:v>
                </c:pt>
                <c:pt idx="7">
                  <c:v>1.8</c:v>
                </c:pt>
                <c:pt idx="8">
                  <c:v>#N/A</c:v>
                </c:pt>
                <c:pt idx="9">
                  <c:v>3.58</c:v>
                </c:pt>
              </c:numCache>
            </c:numRef>
          </c:val>
          <c:extLst>
            <c:ext xmlns:c16="http://schemas.microsoft.com/office/drawing/2014/chart" uri="{C3380CC4-5D6E-409C-BE32-E72D297353CC}">
              <c16:uniqueId val="{00000007-C00B-49F6-84CA-25C29E38C52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5.66</c:v>
                </c:pt>
                <c:pt idx="2">
                  <c:v>#N/A</c:v>
                </c:pt>
                <c:pt idx="3">
                  <c:v>5.92</c:v>
                </c:pt>
                <c:pt idx="4">
                  <c:v>#N/A</c:v>
                </c:pt>
                <c:pt idx="5">
                  <c:v>5.13</c:v>
                </c:pt>
                <c:pt idx="6">
                  <c:v>#N/A</c:v>
                </c:pt>
                <c:pt idx="7">
                  <c:v>4.93</c:v>
                </c:pt>
                <c:pt idx="8">
                  <c:v>#N/A</c:v>
                </c:pt>
                <c:pt idx="9">
                  <c:v>5.91</c:v>
                </c:pt>
              </c:numCache>
            </c:numRef>
          </c:val>
          <c:extLst>
            <c:ext xmlns:c16="http://schemas.microsoft.com/office/drawing/2014/chart" uri="{C3380CC4-5D6E-409C-BE32-E72D297353CC}">
              <c16:uniqueId val="{00000008-C00B-49F6-84CA-25C29E38C52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22.67</c:v>
                </c:pt>
                <c:pt idx="2">
                  <c:v>#N/A</c:v>
                </c:pt>
                <c:pt idx="3">
                  <c:v>22.53</c:v>
                </c:pt>
                <c:pt idx="4">
                  <c:v>#N/A</c:v>
                </c:pt>
                <c:pt idx="5">
                  <c:v>23.7</c:v>
                </c:pt>
                <c:pt idx="6">
                  <c:v>#N/A</c:v>
                </c:pt>
                <c:pt idx="7">
                  <c:v>20.69</c:v>
                </c:pt>
                <c:pt idx="8">
                  <c:v>#N/A</c:v>
                </c:pt>
                <c:pt idx="9">
                  <c:v>21.43</c:v>
                </c:pt>
              </c:numCache>
            </c:numRef>
          </c:val>
          <c:extLst>
            <c:ext xmlns:c16="http://schemas.microsoft.com/office/drawing/2014/chart" uri="{C3380CC4-5D6E-409C-BE32-E72D297353CC}">
              <c16:uniqueId val="{00000009-C00B-49F6-84CA-25C29E38C526}"/>
            </c:ext>
          </c:extLst>
        </c:ser>
        <c:dLbls>
          <c:showLegendKey val="0"/>
          <c:showVal val="0"/>
          <c:showCatName val="0"/>
          <c:showSerName val="0"/>
          <c:showPercent val="0"/>
          <c:showBubbleSize val="0"/>
        </c:dLbls>
        <c:gapWidth val="150"/>
        <c:overlap val="100"/>
        <c:axId val="220574080"/>
        <c:axId val="220575616"/>
      </c:barChart>
      <c:catAx>
        <c:axId val="2205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575616"/>
        <c:crosses val="autoZero"/>
        <c:auto val="1"/>
        <c:lblAlgn val="ctr"/>
        <c:lblOffset val="100"/>
        <c:tickLblSkip val="1"/>
        <c:tickMarkSkip val="1"/>
        <c:noMultiLvlLbl val="0"/>
      </c:catAx>
      <c:valAx>
        <c:axId val="22057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57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3439</c:v>
                </c:pt>
                <c:pt idx="5">
                  <c:v>3474</c:v>
                </c:pt>
                <c:pt idx="8">
                  <c:v>3599</c:v>
                </c:pt>
                <c:pt idx="11">
                  <c:v>3661</c:v>
                </c:pt>
                <c:pt idx="14">
                  <c:v>3518</c:v>
                </c:pt>
              </c:numCache>
            </c:numRef>
          </c:val>
          <c:extLst>
            <c:ext xmlns:c16="http://schemas.microsoft.com/office/drawing/2014/chart" uri="{C3380CC4-5D6E-409C-BE32-E72D297353CC}">
              <c16:uniqueId val="{00000000-64CB-4448-8F6F-7EF58E8DDE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64CB-4448-8F6F-7EF58E8DDE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CB-4448-8F6F-7EF58E8DDE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209</c:v>
                </c:pt>
                <c:pt idx="3">
                  <c:v>212</c:v>
                </c:pt>
                <c:pt idx="6">
                  <c:v>218</c:v>
                </c:pt>
                <c:pt idx="9">
                  <c:v>225</c:v>
                </c:pt>
                <c:pt idx="12">
                  <c:v>227</c:v>
                </c:pt>
              </c:numCache>
            </c:numRef>
          </c:val>
          <c:extLst>
            <c:ext xmlns:c16="http://schemas.microsoft.com/office/drawing/2014/chart" uri="{C3380CC4-5D6E-409C-BE32-E72D297353CC}">
              <c16:uniqueId val="{00000003-64CB-4448-8F6F-7EF58E8DDE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1231</c:v>
                </c:pt>
                <c:pt idx="3">
                  <c:v>1249</c:v>
                </c:pt>
                <c:pt idx="6">
                  <c:v>1249</c:v>
                </c:pt>
                <c:pt idx="9">
                  <c:v>1421</c:v>
                </c:pt>
                <c:pt idx="12">
                  <c:v>1175</c:v>
                </c:pt>
              </c:numCache>
            </c:numRef>
          </c:val>
          <c:extLst>
            <c:ext xmlns:c16="http://schemas.microsoft.com/office/drawing/2014/chart" uri="{C3380CC4-5D6E-409C-BE32-E72D297353CC}">
              <c16:uniqueId val="{00000004-64CB-4448-8F6F-7EF58E8DDE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CB-4448-8F6F-7EF58E8DDE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CB-4448-8F6F-7EF58E8DDE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3456</c:v>
                </c:pt>
                <c:pt idx="3">
                  <c:v>3628</c:v>
                </c:pt>
                <c:pt idx="6">
                  <c:v>3765</c:v>
                </c:pt>
                <c:pt idx="9">
                  <c:v>3895</c:v>
                </c:pt>
                <c:pt idx="12">
                  <c:v>3817</c:v>
                </c:pt>
              </c:numCache>
            </c:numRef>
          </c:val>
          <c:extLst>
            <c:ext xmlns:c16="http://schemas.microsoft.com/office/drawing/2014/chart" uri="{C3380CC4-5D6E-409C-BE32-E72D297353CC}">
              <c16:uniqueId val="{00000007-64CB-4448-8F6F-7EF58E8DDE39}"/>
            </c:ext>
          </c:extLst>
        </c:ser>
        <c:dLbls>
          <c:showLegendKey val="0"/>
          <c:showVal val="0"/>
          <c:showCatName val="0"/>
          <c:showSerName val="0"/>
          <c:showPercent val="0"/>
          <c:showBubbleSize val="0"/>
        </c:dLbls>
        <c:gapWidth val="100"/>
        <c:overlap val="100"/>
        <c:axId val="220875776"/>
        <c:axId val="22091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1458</c:v>
                </c:pt>
                <c:pt idx="2">
                  <c:v>#N/A</c:v>
                </c:pt>
                <c:pt idx="3">
                  <c:v>#N/A</c:v>
                </c:pt>
                <c:pt idx="4">
                  <c:v>1616</c:v>
                </c:pt>
                <c:pt idx="5">
                  <c:v>#N/A</c:v>
                </c:pt>
                <c:pt idx="6">
                  <c:v>#N/A</c:v>
                </c:pt>
                <c:pt idx="7">
                  <c:v>1634</c:v>
                </c:pt>
                <c:pt idx="8">
                  <c:v>#N/A</c:v>
                </c:pt>
                <c:pt idx="9">
                  <c:v>#N/A</c:v>
                </c:pt>
                <c:pt idx="10">
                  <c:v>1880</c:v>
                </c:pt>
                <c:pt idx="11">
                  <c:v>#N/A</c:v>
                </c:pt>
                <c:pt idx="12">
                  <c:v>#N/A</c:v>
                </c:pt>
                <c:pt idx="13">
                  <c:v>1701</c:v>
                </c:pt>
                <c:pt idx="14">
                  <c:v>#N/A</c:v>
                </c:pt>
              </c:numCache>
            </c:numRef>
          </c:val>
          <c:smooth val="0"/>
          <c:extLst>
            <c:ext xmlns:c16="http://schemas.microsoft.com/office/drawing/2014/chart" uri="{C3380CC4-5D6E-409C-BE32-E72D297353CC}">
              <c16:uniqueId val="{00000008-64CB-4448-8F6F-7EF58E8DDE39}"/>
            </c:ext>
          </c:extLst>
        </c:ser>
        <c:dLbls>
          <c:showLegendKey val="0"/>
          <c:showVal val="0"/>
          <c:showCatName val="0"/>
          <c:showSerName val="0"/>
          <c:showPercent val="0"/>
          <c:showBubbleSize val="0"/>
        </c:dLbls>
        <c:marker val="1"/>
        <c:smooth val="0"/>
        <c:axId val="220875776"/>
        <c:axId val="220910720"/>
      </c:lineChart>
      <c:catAx>
        <c:axId val="2208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910720"/>
        <c:crosses val="autoZero"/>
        <c:auto val="1"/>
        <c:lblAlgn val="ctr"/>
        <c:lblOffset val="100"/>
        <c:tickLblSkip val="1"/>
        <c:tickMarkSkip val="1"/>
        <c:noMultiLvlLbl val="0"/>
      </c:catAx>
      <c:valAx>
        <c:axId val="22091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7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35245</c:v>
                </c:pt>
                <c:pt idx="5">
                  <c:v>34832</c:v>
                </c:pt>
                <c:pt idx="8">
                  <c:v>34210</c:v>
                </c:pt>
                <c:pt idx="11">
                  <c:v>32280</c:v>
                </c:pt>
                <c:pt idx="14">
                  <c:v>31040</c:v>
                </c:pt>
              </c:numCache>
            </c:numRef>
          </c:val>
          <c:extLst>
            <c:ext xmlns:c16="http://schemas.microsoft.com/office/drawing/2014/chart" uri="{C3380CC4-5D6E-409C-BE32-E72D297353CC}">
              <c16:uniqueId val="{00000000-5785-450C-8839-5EB225FFBE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3861</c:v>
                </c:pt>
                <c:pt idx="5">
                  <c:v>3809</c:v>
                </c:pt>
                <c:pt idx="8">
                  <c:v>3687</c:v>
                </c:pt>
                <c:pt idx="11">
                  <c:v>3659</c:v>
                </c:pt>
                <c:pt idx="14">
                  <c:v>3829</c:v>
                </c:pt>
              </c:numCache>
            </c:numRef>
          </c:val>
          <c:extLst>
            <c:ext xmlns:c16="http://schemas.microsoft.com/office/drawing/2014/chart" uri="{C3380CC4-5D6E-409C-BE32-E72D297353CC}">
              <c16:uniqueId val="{00000001-5785-450C-8839-5EB225FFBE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2840</c:v>
                </c:pt>
                <c:pt idx="5">
                  <c:v>3074</c:v>
                </c:pt>
                <c:pt idx="8">
                  <c:v>3182</c:v>
                </c:pt>
                <c:pt idx="11">
                  <c:v>3230</c:v>
                </c:pt>
                <c:pt idx="14">
                  <c:v>3510</c:v>
                </c:pt>
              </c:numCache>
            </c:numRef>
          </c:val>
          <c:extLst>
            <c:ext xmlns:c16="http://schemas.microsoft.com/office/drawing/2014/chart" uri="{C3380CC4-5D6E-409C-BE32-E72D297353CC}">
              <c16:uniqueId val="{00000002-5785-450C-8839-5EB225FFBE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85-450C-8839-5EB225FFBE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85-450C-8839-5EB225FFBE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85-450C-8839-5EB225FFBE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4702</c:v>
                </c:pt>
                <c:pt idx="3">
                  <c:v>4480</c:v>
                </c:pt>
                <c:pt idx="6">
                  <c:v>4401</c:v>
                </c:pt>
                <c:pt idx="9">
                  <c:v>4405</c:v>
                </c:pt>
                <c:pt idx="12">
                  <c:v>4149</c:v>
                </c:pt>
              </c:numCache>
            </c:numRef>
          </c:val>
          <c:extLst>
            <c:ext xmlns:c16="http://schemas.microsoft.com/office/drawing/2014/chart" uri="{C3380CC4-5D6E-409C-BE32-E72D297353CC}">
              <c16:uniqueId val="{00000006-5785-450C-8839-5EB225FFBE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2305</c:v>
                </c:pt>
                <c:pt idx="3">
                  <c:v>2106</c:v>
                </c:pt>
                <c:pt idx="6">
                  <c:v>1859</c:v>
                </c:pt>
                <c:pt idx="9">
                  <c:v>1606</c:v>
                </c:pt>
                <c:pt idx="12">
                  <c:v>1344</c:v>
                </c:pt>
              </c:numCache>
            </c:numRef>
          </c:val>
          <c:extLst>
            <c:ext xmlns:c16="http://schemas.microsoft.com/office/drawing/2014/chart" uri="{C3380CC4-5D6E-409C-BE32-E72D297353CC}">
              <c16:uniqueId val="{00000007-5785-450C-8839-5EB225FFBE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15717</c:v>
                </c:pt>
                <c:pt idx="3">
                  <c:v>14932</c:v>
                </c:pt>
                <c:pt idx="6">
                  <c:v>14535</c:v>
                </c:pt>
                <c:pt idx="9">
                  <c:v>14499</c:v>
                </c:pt>
                <c:pt idx="12">
                  <c:v>14478</c:v>
                </c:pt>
              </c:numCache>
            </c:numRef>
          </c:val>
          <c:extLst>
            <c:ext xmlns:c16="http://schemas.microsoft.com/office/drawing/2014/chart" uri="{C3380CC4-5D6E-409C-BE32-E72D297353CC}">
              <c16:uniqueId val="{00000008-5785-450C-8839-5EB225FFBE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85-450C-8839-5EB225FFBE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37289</c:v>
                </c:pt>
                <c:pt idx="3">
                  <c:v>36941</c:v>
                </c:pt>
                <c:pt idx="6">
                  <c:v>35212</c:v>
                </c:pt>
                <c:pt idx="9">
                  <c:v>34432</c:v>
                </c:pt>
                <c:pt idx="12">
                  <c:v>32788</c:v>
                </c:pt>
              </c:numCache>
            </c:numRef>
          </c:val>
          <c:extLst>
            <c:ext xmlns:c16="http://schemas.microsoft.com/office/drawing/2014/chart" uri="{C3380CC4-5D6E-409C-BE32-E72D297353CC}">
              <c16:uniqueId val="{0000000A-5785-450C-8839-5EB225FFBE1B}"/>
            </c:ext>
          </c:extLst>
        </c:ser>
        <c:dLbls>
          <c:showLegendKey val="0"/>
          <c:showVal val="0"/>
          <c:showCatName val="0"/>
          <c:showSerName val="0"/>
          <c:showPercent val="0"/>
          <c:showBubbleSize val="0"/>
        </c:dLbls>
        <c:gapWidth val="100"/>
        <c:overlap val="100"/>
        <c:axId val="227569024"/>
        <c:axId val="2275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18066</c:v>
                </c:pt>
                <c:pt idx="2">
                  <c:v>#N/A</c:v>
                </c:pt>
                <c:pt idx="3">
                  <c:v>#N/A</c:v>
                </c:pt>
                <c:pt idx="4">
                  <c:v>16744</c:v>
                </c:pt>
                <c:pt idx="5">
                  <c:v>#N/A</c:v>
                </c:pt>
                <c:pt idx="6">
                  <c:v>#N/A</c:v>
                </c:pt>
                <c:pt idx="7">
                  <c:v>14929</c:v>
                </c:pt>
                <c:pt idx="8">
                  <c:v>#N/A</c:v>
                </c:pt>
                <c:pt idx="9">
                  <c:v>#N/A</c:v>
                </c:pt>
                <c:pt idx="10">
                  <c:v>15772</c:v>
                </c:pt>
                <c:pt idx="11">
                  <c:v>#N/A</c:v>
                </c:pt>
                <c:pt idx="12">
                  <c:v>#N/A</c:v>
                </c:pt>
                <c:pt idx="13">
                  <c:v>14379</c:v>
                </c:pt>
                <c:pt idx="14">
                  <c:v>#N/A</c:v>
                </c:pt>
              </c:numCache>
            </c:numRef>
          </c:val>
          <c:smooth val="0"/>
          <c:extLst>
            <c:ext xmlns:c16="http://schemas.microsoft.com/office/drawing/2014/chart" uri="{C3380CC4-5D6E-409C-BE32-E72D297353CC}">
              <c16:uniqueId val="{0000000B-5785-450C-8839-5EB225FFBE1B}"/>
            </c:ext>
          </c:extLst>
        </c:ser>
        <c:dLbls>
          <c:showLegendKey val="0"/>
          <c:showVal val="0"/>
          <c:showCatName val="0"/>
          <c:showSerName val="0"/>
          <c:showPercent val="0"/>
          <c:showBubbleSize val="0"/>
        </c:dLbls>
        <c:marker val="1"/>
        <c:smooth val="0"/>
        <c:axId val="227569024"/>
        <c:axId val="227583488"/>
      </c:lineChart>
      <c:catAx>
        <c:axId val="2275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583488"/>
        <c:crosses val="autoZero"/>
        <c:auto val="1"/>
        <c:lblAlgn val="ctr"/>
        <c:lblOffset val="100"/>
        <c:tickLblSkip val="1"/>
        <c:tickMarkSkip val="1"/>
        <c:noMultiLvlLbl val="0"/>
      </c:catAx>
      <c:valAx>
        <c:axId val="2275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1035</c:v>
                </c:pt>
                <c:pt idx="1">
                  <c:v>1046</c:v>
                </c:pt>
                <c:pt idx="2">
                  <c:v>1206</c:v>
                </c:pt>
              </c:numCache>
            </c:numRef>
          </c:val>
          <c:extLst>
            <c:ext xmlns:c16="http://schemas.microsoft.com/office/drawing/2014/chart" uri="{C3380CC4-5D6E-409C-BE32-E72D297353CC}">
              <c16:uniqueId val="{00000000-8509-4A82-899B-C27C254F8A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8509-4A82-899B-C27C254F8A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2289</c:v>
                </c:pt>
                <c:pt idx="1">
                  <c:v>2204</c:v>
                </c:pt>
                <c:pt idx="2">
                  <c:v>2180</c:v>
                </c:pt>
              </c:numCache>
            </c:numRef>
          </c:val>
          <c:extLst>
            <c:ext xmlns:c16="http://schemas.microsoft.com/office/drawing/2014/chart" uri="{C3380CC4-5D6E-409C-BE32-E72D297353CC}">
              <c16:uniqueId val="{00000002-8509-4A82-899B-C27C254F8A66}"/>
            </c:ext>
          </c:extLst>
        </c:ser>
        <c:dLbls>
          <c:showLegendKey val="0"/>
          <c:showVal val="0"/>
          <c:showCatName val="0"/>
          <c:showSerName val="0"/>
          <c:showPercent val="0"/>
          <c:showBubbleSize val="0"/>
        </c:dLbls>
        <c:gapWidth val="120"/>
        <c:overlap val="100"/>
        <c:axId val="227951360"/>
        <c:axId val="227952896"/>
      </c:barChart>
      <c:catAx>
        <c:axId val="2279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952896"/>
        <c:crosses val="autoZero"/>
        <c:auto val="1"/>
        <c:lblAlgn val="ctr"/>
        <c:lblOffset val="100"/>
        <c:tickLblSkip val="1"/>
        <c:tickMarkSkip val="1"/>
        <c:noMultiLvlLbl val="0"/>
      </c:catAx>
      <c:valAx>
        <c:axId val="22795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9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{D71C2D60-543A-49D9-BC3A-4482B191D1F6}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3B-45FB-86E1-E95ABC42A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{B176FE23-F19C-44FF-8CC0-B81156BF8BF3}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3B-45FB-86E1-E95ABC42A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{AE792120-6FF5-4CF1-A9ED-D679377A9AEA}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3B-45FB-86E1-E95ABC42A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{DBB3E074-35BB-48FC-A94E-525FE0F9731B}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3B-45FB-86E1-E95ABC42A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{26257F78-2CD2-472B-B104-EB12E2C43630}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3B-45FB-86E1-E95ABC42A5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{8BF9B272-39AA-42D9-8111-62C7ED6AED6C}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3B-45FB-86E1-E95ABC42A52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{3C6E38F6-E465-4EEF-AE14-8F8F7E7A99A4}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3B-45FB-86E1-E95ABC42A52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{3611D4D9-B65C-4906-AFE6-D154427EAADB}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3B-45FB-86E1-E95ABC42A52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{4861B1D3-0706-4B24-9B11-33D0501F4910}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3B-45FB-86E1-E95ABC42A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61.1</c:v>
                </c:pt>
                <c:pt idx="16">
                  <c:v>65.7</c:v>
                </c:pt>
                <c:pt idx="24">
                  <c:v>66.5</c:v>
                </c:pt>
                <c:pt idx="32">
                  <c:v>69.400000000000006</c:v>
                </c:pt>
              </c:numCache>
            </c:numRef>
          </c:xVal>
          <c:yVal>
            <c:numRef>
              <c:f>公会計指標分析・財政指標組合せ分析表!$BP$51:$DC$51</c:f>
              <c:numCache>
                <c:formatCode>#,##0.0;"▲ "#,##0.0</c:formatCode>
                <c:ptCount val="40"/>
                <c:pt idx="8">
                  <c:v>127.8</c:v>
                </c:pt>
                <c:pt idx="16">
                  <c:v>115.4</c:v>
                </c:pt>
                <c:pt idx="24">
                  <c:v>120.6</c:v>
                </c:pt>
                <c:pt idx="32">
                  <c:v>109.5</c:v>
                </c:pt>
              </c:numCache>
            </c:numRef>
          </c:yVal>
          <c:smooth val="0"/>
          <c:extLst>
            <c:ext xmlns:c16="http://schemas.microsoft.com/office/drawing/2014/chart" uri="{C3380CC4-5D6E-409C-BE32-E72D297353CC}">
              <c16:uniqueId val="{00000009-B33B-45FB-86E1-E95ABC42A5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{6801D60D-FADF-4CB4-A149-F3145C9017CA}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3B-45FB-86E1-E95ABC42A5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{6F7CC8C3-6BD4-4A7C-982E-8E00D169DF13}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3B-45FB-86E1-E95ABC42A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{58ED06D8-B467-4A18-A61D-B40AF83F665B}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3B-45FB-86E1-E95ABC42A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{916215F7-823F-493F-A0B5-64A75C46398D}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3B-45FB-86E1-E95ABC42A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{58A10BBF-494D-4E5D-99E4-CF4CF85EFDD9}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3B-45FB-86E1-E95ABC42A5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{C58C6417-98B4-4B4E-9609-3F64E1B5F809}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3B-45FB-86E1-E95ABC42A52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{1B453B70-3F24-42FD-82EA-4ED3146BBDA7}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3B-45FB-86E1-E95ABC42A52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{DD1B83FA-763A-4CB8-83D5-5E05C761B2C6}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3B-45FB-86E1-E95ABC42A52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{E08D20B2-B193-4189-A5A2-32CCFC711267}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3B-45FB-86E1-E95ABC42A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B33B-45FB-86E1-E95ABC42A521}"/>
            </c:ext>
          </c:extLst>
        </c:ser>
        <c:dLbls>
          <c:showLegendKey val="0"/>
          <c:showVal val="1"/>
          <c:showCatName val="0"/>
          <c:showSerName val="0"/>
          <c:showPercent val="0"/>
          <c:showBubbleSize val="0"/>
        </c:dLbls>
        <c:axId val="46179840"/>
        <c:axId val="46181760"/>
      </c:scatterChart>
      <c:valAx>
        <c:axId val="46179840"/>
        <c:scaling>
          <c:orientation val="minMax"/>
          <c:max val="71"/>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{BDDF3E19-6276-46B1-BB15-9CD95A7F62AF}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83-4A9F-A3A2-A4A1E8B665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{B6446FE1-B95F-44C1-9E58-EEEFD96B7FB3}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83-4A9F-A3A2-A4A1E8B665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{2174B0CE-681E-463E-A611-9988A8BEE5C4}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83-4A9F-A3A2-A4A1E8B665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{222C286B-63BF-498A-8FE4-70774C5C2A42}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83-4A9F-A3A2-A4A1E8B665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{C1B986FE-B837-42C2-ACB4-9BCE44BA8D7C}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83-4A9F-A3A2-A4A1E8B665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{D6074A52-E8DE-4BA1-9662-2F841BE783F8}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83-4A9F-A3A2-A4A1E8B665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{7CAB1327-0A76-45E5-855C-8CB0F9604543}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83-4A9F-A3A2-A4A1E8B665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{F7B75A59-35B7-40B1-AB6D-50BC21C3DFF6}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83-4A9F-A3A2-A4A1E8B665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{BC17CC2D-3D3E-4987-A3F9-122F2D606CD1}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83-4A9F-A3A2-A4A1E8B665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11.7</c:v>
                </c:pt>
                <c:pt idx="16">
                  <c:v>12.2</c:v>
                </c:pt>
                <c:pt idx="24">
                  <c:v>13.1</c:v>
                </c:pt>
                <c:pt idx="32">
                  <c:v>13.3</c:v>
                </c:pt>
              </c:numCache>
            </c:numRef>
          </c:xVal>
          <c:yVal>
            <c:numRef>
              <c:f>公会計指標分析・財政指標組合せ分析表!$BP$73:$DC$73</c:f>
              <c:numCache>
                <c:formatCode>#,##0.0;"▲ "#,##0.0</c:formatCode>
                <c:ptCount val="40"/>
                <c:pt idx="0">
                  <c:v>144.9</c:v>
                </c:pt>
                <c:pt idx="8">
                  <c:v>127.8</c:v>
                </c:pt>
                <c:pt idx="16">
                  <c:v>115.4</c:v>
                </c:pt>
                <c:pt idx="24">
                  <c:v>120.6</c:v>
                </c:pt>
                <c:pt idx="32">
                  <c:v>109.5</c:v>
                </c:pt>
              </c:numCache>
            </c:numRef>
          </c:yVal>
          <c:smooth val="0"/>
          <c:extLst>
            <c:ext xmlns:c16="http://schemas.microsoft.com/office/drawing/2014/chart" uri="{C3380CC4-5D6E-409C-BE32-E72D297353CC}">
              <c16:uniqueId val="{00000009-D183-4A9F-A3A2-A4A1E8B665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{CC13D654-A4D8-44F4-BAFF-D2D565707605}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83-4A9F-A3A2-A4A1E8B665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{822DB6C8-8D98-4EB4-8354-08E73CDFB49D}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83-4A9F-A3A2-A4A1E8B665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{F4D4F55E-2BDC-4D80-A6CE-F78BD98CB651}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83-4A9F-A3A2-A4A1E8B665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{F8F1D8BD-8682-433F-8A8E-449608123FEF}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83-4A9F-A3A2-A4A1E8B665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{783E678D-6365-4A44-ABE4-BF938E3B4936}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83-4A9F-A3A2-A4A1E8B6659F}"/>
                </c:ext>
              </c:extLst>
            </c:dLbl>
            <c:dLbl>
              <c:idx val="8"/>
              <c:layout>
                <c:manualLayout>
                  <c:x val="-2.353277001258974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{4F021357-B269-47CF-B015-C174F60A7E41}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83-4A9F-A3A2-A4A1E8B6659F}"/>
                </c:ext>
              </c:extLst>
            </c:dLbl>
            <c:dLbl>
              <c:idx val="16"/>
              <c:layout>
                <c:manualLayout>
                  <c:x val="-3.9863213225631557E-2"/>
                  <c:y val="-7.580585612645189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{FBA409AE-84BE-4F3B-A6D8-B1F0A3207613}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83-4A9F-A3A2-A4A1E8B6659F}"/>
                </c:ext>
              </c:extLst>
            </c:dLbl>
            <c:dLbl>
              <c:idx val="24"/>
              <c:layout>
                <c:manualLayout>
                  <c:x val="-3.1697991619110633E-2"/>
                  <c:y val="-5.58949987910188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{B11746F8-6ACC-4856-BB46-0A4826B1B7C4}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83-4A9F-A3A2-A4A1E8B6659F}"/>
                </c:ext>
              </c:extLst>
            </c:dLbl>
            <c:dLbl>
              <c:idx val="32"/>
              <c:layout>
                <c:manualLayout>
                  <c:x val="-3.1697991619110633E-2"/>
                  <c:y val="-5.55494288334805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{FA0E4338-9EF0-4128-B295-863C00697138}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83-4A9F-A3A2-A4A1E8B665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183-4A9F-A3A2-A4A1E8B6659F}"/>
            </c:ext>
          </c:extLst>
        </c:ser>
        <c:dLbls>
          <c:showLegendKey val="0"/>
          <c:showVal val="1"/>
          <c:showCatName val="0"/>
          <c:showSerName val="0"/>
          <c:showPercent val="0"/>
          <c:showBubbleSize val="0"/>
        </c:dLbls>
        <c:axId val="84219776"/>
        <c:axId val="84234240"/>
      </c:scatterChart>
      <c:valAx>
        <c:axId val="84219776"/>
        <c:scaling>
          <c:orientation val="minMax"/>
          <c:max val="13.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地方交付税算入率の低い地方債の償還が進み、合併特例債などの交付税算入率の高い地方債を積極的に活用した結果、算入公債費等が増加しているものの、土地開発公社の解散にあたり借入した第三セクター等改革推進債の償還や大型公共事業を実施した際に借り入れた地方債の元金償還が本格的に始まる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年度で元利償還金が大きく増加したことにより、実質公債費比率の分子が大きく増加した。</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年度は、下水道事業で資本費平準化債を発行したことにより実質公債費比率の分子は減少したものの、</a:t>
          </a:r>
          <a:r>
            <a:rPr kumimoji="1" lang="ja-JP" altLang="ja-JP" sz="1050">
              <a:solidFill>
                <a:schemeClr val="dk1"/>
              </a:solidFill>
              <a:effectLst/>
              <a:latin typeface="+mn-lt"/>
              <a:ea typeface="+mn-ea"/>
              <a:cs typeface="+mn-cs"/>
            </a:rPr>
            <a:t>今後は退職手当債など交付税算入のない地方債の償還が増加して算入公債費等の増加が鈍化すること</a:t>
          </a:r>
          <a:r>
            <a:rPr kumimoji="1" lang="ja-JP" altLang="en-US" sz="1050">
              <a:solidFill>
                <a:schemeClr val="dk1"/>
              </a:solidFill>
              <a:effectLst/>
              <a:latin typeface="+mn-lt"/>
              <a:ea typeface="+mn-ea"/>
              <a:cs typeface="+mn-cs"/>
            </a:rPr>
            <a:t>などにより</a:t>
          </a:r>
          <a:r>
            <a:rPr kumimoji="1" lang="ja-JP" altLang="ja-JP" sz="105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当面は</a:t>
          </a:r>
          <a:r>
            <a:rPr kumimoji="1" lang="ja-JP" altLang="ja-JP" sz="1050">
              <a:solidFill>
                <a:schemeClr val="dk1"/>
              </a:solidFill>
              <a:effectLst/>
              <a:latin typeface="+mn-lt"/>
              <a:ea typeface="+mn-ea"/>
              <a:cs typeface="+mn-cs"/>
            </a:rPr>
            <a:t>実質公債費比率並びにその分子</a:t>
          </a:r>
          <a:r>
            <a:rPr kumimoji="1" lang="ja-JP" altLang="ja-JP" sz="1050" b="0" i="0" baseline="0">
              <a:solidFill>
                <a:schemeClr val="dk1"/>
              </a:solidFill>
              <a:effectLst/>
              <a:latin typeface="+mn-lt"/>
              <a:ea typeface="+mn-ea"/>
              <a:cs typeface="+mn-cs"/>
            </a:rPr>
            <a:t>も良化が見込めない状況にある。</a:t>
          </a:r>
          <a:endParaRPr lang="ja-JP" altLang="ja-JP" sz="1050">
            <a:effectLst/>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財政調整基金については、「橋本市財政健全化計画」の実行による削減効果もあり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年度は、取り崩しを行うことなく</a:t>
          </a:r>
          <a:r>
            <a:rPr kumimoji="1" lang="ja-JP" altLang="ja-JP" sz="1100">
              <a:solidFill>
                <a:schemeClr val="dk1"/>
              </a:solidFill>
              <a:effectLst/>
              <a:latin typeface="+mn-lt"/>
              <a:ea typeface="+mn-ea"/>
              <a:cs typeface="+mn-cs"/>
            </a:rPr>
            <a:t>決算剰余金</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1,206</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その他特定目的基金については、企業誘致対策基金から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産業振興</a:t>
          </a:r>
          <a:r>
            <a:rPr kumimoji="1" lang="ja-JP" altLang="ja-JP" sz="1100">
              <a:solidFill>
                <a:schemeClr val="dk1"/>
              </a:solidFill>
              <a:effectLst/>
              <a:latin typeface="+mn-lt"/>
              <a:ea typeface="+mn-ea"/>
              <a:cs typeface="+mn-cs"/>
            </a:rPr>
            <a:t>基金から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百万円などを取り崩したことにより、基金残高は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2,180</a:t>
          </a:r>
          <a:r>
            <a:rPr kumimoji="1" lang="ja-JP" altLang="ja-JP" sz="1100">
              <a:solidFill>
                <a:schemeClr val="dk1"/>
              </a:solidFill>
              <a:effectLst/>
              <a:latin typeface="+mn-lt"/>
              <a:ea typeface="+mn-ea"/>
              <a:cs typeface="+mn-cs"/>
            </a:rPr>
            <a:t>百万円となっている。この結果、総基金残高は</a:t>
          </a:r>
          <a:r>
            <a:rPr kumimoji="1" lang="en-US" altLang="ja-JP" sz="1100">
              <a:solidFill>
                <a:schemeClr val="dk1"/>
              </a:solidFill>
              <a:effectLst/>
              <a:latin typeface="+mn-lt"/>
              <a:ea typeface="+mn-ea"/>
              <a:cs typeface="+mn-cs"/>
            </a:rPr>
            <a:t>3,391</a:t>
          </a:r>
          <a:r>
            <a:rPr kumimoji="1" lang="ja-JP" altLang="ja-JP" sz="110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地域づくり基金：市民の連携の強化及び地域振興を図る</a:t>
          </a:r>
          <a:endParaRPr lang="ja-JP" altLang="ja-JP" sz="1400">
            <a:effectLst/>
          </a:endParaRPr>
        </a:p>
        <a:p>
          <a:r>
            <a:rPr kumimoji="1" lang="ja-JP" altLang="ja-JP" sz="1100">
              <a:solidFill>
                <a:schemeClr val="dk1"/>
              </a:solidFill>
              <a:effectLst/>
              <a:latin typeface="+mn-lt"/>
              <a:ea typeface="+mn-ea"/>
              <a:cs typeface="+mn-cs"/>
            </a:rPr>
            <a:t>企業誘致対策基金：企業誘致の推進を円滑に進める</a:t>
          </a:r>
          <a:endParaRPr lang="ja-JP" altLang="ja-JP" sz="1400">
            <a:effectLst/>
          </a:endParaRPr>
        </a:p>
        <a:p>
          <a:r>
            <a:rPr kumimoji="1" lang="ja-JP" altLang="ja-JP" sz="1100">
              <a:solidFill>
                <a:schemeClr val="dk1"/>
              </a:solidFill>
              <a:effectLst/>
              <a:latin typeface="+mn-lt"/>
              <a:ea typeface="+mn-ea"/>
              <a:cs typeface="+mn-cs"/>
            </a:rPr>
            <a:t>墓園基金：橋本市墓園の管理及び事業を行う</a:t>
          </a:r>
          <a:endParaRPr lang="ja-JP" altLang="ja-JP" sz="1400">
            <a:effectLst/>
          </a:endParaRPr>
        </a:p>
        <a:p>
          <a:r>
            <a:rPr kumimoji="1" lang="ja-JP" altLang="ja-JP" sz="1100">
              <a:solidFill>
                <a:schemeClr val="dk1"/>
              </a:solidFill>
              <a:effectLst/>
              <a:latin typeface="+mn-lt"/>
              <a:ea typeface="+mn-ea"/>
              <a:cs typeface="+mn-cs"/>
            </a:rPr>
            <a:t>公共施設等管理基金：橋本市が管理する公共施設等の維持管理を行う</a:t>
          </a:r>
          <a:endParaRPr lang="ja-JP" altLang="ja-JP" sz="1400">
            <a:effectLst/>
          </a:endParaRPr>
        </a:p>
        <a:p>
          <a:r>
            <a:rPr kumimoji="1" lang="ja-JP" altLang="en-US" sz="1100">
              <a:solidFill>
                <a:schemeClr val="dk1"/>
              </a:solidFill>
              <a:effectLst/>
              <a:latin typeface="+mn-lt"/>
              <a:ea typeface="+mn-ea"/>
              <a:cs typeface="+mn-cs"/>
            </a:rPr>
            <a:t>住宅新築資金等貸付事業基金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住宅新築資金等貸付事業の償還金の財源に不足を生じたときの財源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地域づくり基金については、財産運用収入</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百万円を積立てたことにより増加している。企業誘致基金については、あやの台北部用地整備事業へ</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百万円を充当したことにより減少している。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その他特定目的基金については、基金の目的に合致する事業に充当を行っていく予定である。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財政調整基金については、「橋本市財政健全化計画」の実行による削減効果もあり、平成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1,206</a:t>
          </a:r>
          <a:r>
            <a:rPr kumimoji="1" lang="ja-JP" altLang="ja-JP" sz="110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残高が少ないこともあり、増減はない。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財政調整基金の残高が類似団体と比較しても著しく低い状況であることから財政調整基金への積立を優先し、その後今後の償還のため減債基金への積立を行う予定である。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有形固定資産減価償却率は類似団体より高い水準にあるが、平成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136888</xdr:rowOff>
    </xdr:from>
    <xdr:to>
      <xdr:col>23</xdr:col>
      <xdr:colOff>136525</xdr:colOff>
      <xdr:row>28</xdr:row>
      <xdr:rowOff>67038</xdr:rowOff>
    </xdr:to>
    <xdr:sp macro="" textlink="">
      <xdr:nvSpPr>
        <xdr:cNvPr id="81" name="楕円 80"/>
        <xdr:cNvSpPr/>
      </xdr:nvSpPr>
      <xdr:spPr>
        <a:xfrm>
          <a:off x="4711700" y="55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159765</xdr:rowOff>
    </xdr:from>
    <xdr:ext cx="405111" cy="259045"/>
    <xdr:sp macro="" textlink="">
      <xdr:nvSpPr>
        <xdr:cNvPr id="82" name="有形固定資産減価償却率該当値テキスト"/>
        <xdr:cNvSpPr txBox="1"/>
      </xdr:nvSpPr>
      <xdr:spPr>
        <a:xfrm>
          <a:off x="4813300"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54882</xdr:rowOff>
    </xdr:from>
    <xdr:to>
      <xdr:col>19</xdr:col>
      <xdr:colOff>187325</xdr:colOff>
      <xdr:row>28</xdr:row>
      <xdr:rowOff>156482</xdr:rowOff>
    </xdr:to>
    <xdr:sp macro="" textlink="">
      <xdr:nvSpPr>
        <xdr:cNvPr id="83" name="楕円 82"/>
        <xdr:cNvSpPr/>
      </xdr:nvSpPr>
      <xdr:spPr>
        <a:xfrm>
          <a:off x="4000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16238</xdr:rowOff>
    </xdr:from>
    <xdr:to>
      <xdr:col>23</xdr:col>
      <xdr:colOff>85725</xdr:colOff>
      <xdr:row>28</xdr:row>
      <xdr:rowOff>105682</xdr:rowOff>
    </xdr:to>
    <xdr:cxnSp macro="">
      <xdr:nvCxnSpPr>
        <xdr:cNvPr id="84" name="直線コネクタ 83"/>
        <xdr:cNvCxnSpPr/>
      </xdr:nvCxnSpPr>
      <xdr:spPr>
        <a:xfrm flipV="1">
          <a:off x="4051300" y="5588363"/>
          <a:ext cx="7112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85" name="楕円 84"/>
        <xdr:cNvSpPr/>
      </xdr:nvSpPr>
      <xdr:spPr>
        <a:xfrm>
          <a:off x="3238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105682</xdr:rowOff>
    </xdr:from>
    <xdr:to>
      <xdr:col>19</xdr:col>
      <xdr:colOff>136525</xdr:colOff>
      <xdr:row>28</xdr:row>
      <xdr:rowOff>130356</xdr:rowOff>
    </xdr:to>
    <xdr:cxnSp macro="">
      <xdr:nvCxnSpPr>
        <xdr:cNvPr id="86" name="直線コネクタ 85"/>
        <xdr:cNvCxnSpPr/>
      </xdr:nvCxnSpPr>
      <xdr:spPr>
        <a:xfrm flipV="1">
          <a:off x="3289300" y="567780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7" name="楕円 86"/>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130356</xdr:rowOff>
    </xdr:from>
    <xdr:to>
      <xdr:col>15</xdr:col>
      <xdr:colOff>136525</xdr:colOff>
      <xdr:row>29</xdr:row>
      <xdr:rowOff>100783</xdr:rowOff>
    </xdr:to>
    <xdr:cxnSp macro="">
      <xdr:nvCxnSpPr>
        <xdr:cNvPr id="88" name="直線コネクタ 87"/>
        <xdr:cNvCxnSpPr/>
      </xdr:nvCxnSpPr>
      <xdr:spPr>
        <a:xfrm flipV="1">
          <a:off x="2527300" y="5702481"/>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1559</xdr:rowOff>
    </xdr:from>
    <xdr:ext cx="405111" cy="259045"/>
    <xdr:sp macro="" textlink="">
      <xdr:nvSpPr>
        <xdr:cNvPr id="92" name="n_1mainValue有形固定資産減価償却率"/>
        <xdr:cNvSpPr txBox="1"/>
      </xdr:nvSpPr>
      <xdr:spPr>
        <a:xfrm>
          <a:off x="38360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93" name="n_2mainValue有形固定資産減価償却率"/>
        <xdr:cNvSpPr txBox="1"/>
      </xdr:nvSpPr>
      <xdr:spPr>
        <a:xfrm>
          <a:off x="30867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4" name="n_3main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債務償還</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は類似団体より高い水準にある。これは、合併以降新市まちづくり計画に伴う大型公共事業を実施してきたことにより、将来負担額が類似団体より大きくなっていることが原因と考えられる。しかしながら、大型公共事業が概ね完了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年度をピークに地方債残高が減少しており、今後も将来負担額は減少していく見込みであり、債務償還</a:t>
          </a:r>
          <a:r>
            <a:rPr lang="ja-JP" altLang="en-US" sz="1100" b="0" i="0" baseline="0">
              <a:solidFill>
                <a:schemeClr val="dk1"/>
              </a:solidFill>
              <a:effectLst/>
              <a:latin typeface="+mn-lt"/>
              <a:ea typeface="+mn-ea"/>
              <a:cs typeface="+mn-cs"/>
            </a:rPr>
            <a:t>比率も</a:t>
          </a:r>
          <a:r>
            <a:rPr lang="ja-JP" altLang="ja-JP" sz="1100" b="0" i="0" baseline="0">
              <a:solidFill>
                <a:schemeClr val="dk1"/>
              </a:solidFill>
              <a:effectLst/>
              <a:latin typeface="+mn-lt"/>
              <a:ea typeface="+mn-ea"/>
              <a:cs typeface="+mn-cs"/>
            </a:rPr>
            <a:t>良化していく見込みである。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13998</xdr:rowOff>
    </xdr:from>
    <xdr:to>
      <xdr:col>76</xdr:col>
      <xdr:colOff>73025</xdr:colOff>
      <xdr:row>28</xdr:row>
      <xdr:rowOff>115598</xdr:rowOff>
    </xdr:to>
    <xdr:sp macro="" textlink="">
      <xdr:nvSpPr>
        <xdr:cNvPr id="136" name="楕円 135"/>
        <xdr:cNvSpPr/>
      </xdr:nvSpPr>
      <xdr:spPr>
        <a:xfrm>
          <a:off x="14744700" y="55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36875</xdr:rowOff>
    </xdr:from>
    <xdr:ext cx="469744" cy="259045"/>
    <xdr:sp macro="" textlink="">
      <xdr:nvSpPr>
        <xdr:cNvPr id="137" name="債務償還比率該当値テキスト"/>
        <xdr:cNvSpPr txBox="1"/>
      </xdr:nvSpPr>
      <xdr:spPr>
        <a:xfrm>
          <a:off x="14846300" y="543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136751</xdr:rowOff>
    </xdr:from>
    <xdr:to>
      <xdr:col>72</xdr:col>
      <xdr:colOff>123825</xdr:colOff>
      <xdr:row>28</xdr:row>
      <xdr:rowOff>66901</xdr:rowOff>
    </xdr:to>
    <xdr:sp macro="" textlink="">
      <xdr:nvSpPr>
        <xdr:cNvPr id="138" name="楕円 137"/>
        <xdr:cNvSpPr/>
      </xdr:nvSpPr>
      <xdr:spPr>
        <a:xfrm>
          <a:off x="14033500" y="55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16101</xdr:rowOff>
    </xdr:from>
    <xdr:to>
      <xdr:col>76</xdr:col>
      <xdr:colOff>22225</xdr:colOff>
      <xdr:row>28</xdr:row>
      <xdr:rowOff>64798</xdr:rowOff>
    </xdr:to>
    <xdr:cxnSp macro="">
      <xdr:nvCxnSpPr>
        <xdr:cNvPr id="139" name="直線コネクタ 138"/>
        <xdr:cNvCxnSpPr/>
      </xdr:nvCxnSpPr>
      <xdr:spPr>
        <a:xfrm>
          <a:off x="14084300" y="5588226"/>
          <a:ext cx="7112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83428</xdr:rowOff>
    </xdr:from>
    <xdr:ext cx="469744" cy="259045"/>
    <xdr:sp macro="" textlink="">
      <xdr:nvSpPr>
        <xdr:cNvPr id="141" name="n_1mainValue債務償還比率"/>
        <xdr:cNvSpPr txBox="1"/>
      </xdr:nvSpPr>
      <xdr:spPr>
        <a:xfrm>
          <a:off x="13836727" y="53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154396</xdr:rowOff>
    </xdr:from>
    <xdr:to>
      <xdr:col>24</xdr:col>
      <xdr:colOff>114300</xdr:colOff>
      <xdr:row>33</xdr:row>
      <xdr:rowOff>84546</xdr:rowOff>
    </xdr:to>
    <xdr:sp macro="" textlink="">
      <xdr:nvSpPr>
        <xdr:cNvPr id="72" name="楕円 71"/>
        <xdr:cNvSpPr/>
      </xdr:nvSpPr>
      <xdr:spPr>
        <a:xfrm>
          <a:off x="45847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104157</xdr:rowOff>
    </xdr:from>
    <xdr:ext cx="405111" cy="259045"/>
    <xdr:sp macro="" textlink="">
      <xdr:nvSpPr>
        <xdr:cNvPr id="73" name="【道路】&#10;有形固定資産減価償却率該当値テキスト"/>
        <xdr:cNvSpPr txBox="1"/>
      </xdr:nvSpPr>
      <xdr:spPr>
        <a:xfrm>
          <a:off x="467360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170724</xdr:rowOff>
    </xdr:from>
    <xdr:to>
      <xdr:col>20</xdr:col>
      <xdr:colOff>38100</xdr:colOff>
      <xdr:row>33</xdr:row>
      <xdr:rowOff>100874</xdr:rowOff>
    </xdr:to>
    <xdr:sp macro="" textlink="">
      <xdr:nvSpPr>
        <xdr:cNvPr id="74" name="楕円 73"/>
        <xdr:cNvSpPr/>
      </xdr:nvSpPr>
      <xdr:spPr>
        <a:xfrm>
          <a:off x="3746500" y="5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33746</xdr:rowOff>
    </xdr:from>
    <xdr:to>
      <xdr:col>24</xdr:col>
      <xdr:colOff>63500</xdr:colOff>
      <xdr:row>33</xdr:row>
      <xdr:rowOff>50074</xdr:rowOff>
    </xdr:to>
    <xdr:cxnSp macro="">
      <xdr:nvCxnSpPr>
        <xdr:cNvPr id="75" name="直線コネクタ 74"/>
        <xdr:cNvCxnSpPr/>
      </xdr:nvCxnSpPr>
      <xdr:spPr>
        <a:xfrm flipV="1">
          <a:off x="3797300" y="569159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4173</xdr:rowOff>
    </xdr:from>
    <xdr:to>
      <xdr:col>15</xdr:col>
      <xdr:colOff>101600</xdr:colOff>
      <xdr:row>33</xdr:row>
      <xdr:rowOff>105773</xdr:rowOff>
    </xdr:to>
    <xdr:sp macro="" textlink="">
      <xdr:nvSpPr>
        <xdr:cNvPr id="76" name="楕円 75"/>
        <xdr:cNvSpPr/>
      </xdr:nvSpPr>
      <xdr:spPr>
        <a:xfrm>
          <a:off x="2857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50074</xdr:rowOff>
    </xdr:from>
    <xdr:to>
      <xdr:col>19</xdr:col>
      <xdr:colOff>177800</xdr:colOff>
      <xdr:row>33</xdr:row>
      <xdr:rowOff>54973</xdr:rowOff>
    </xdr:to>
    <xdr:cxnSp macro="">
      <xdr:nvCxnSpPr>
        <xdr:cNvPr id="77" name="直線コネクタ 76"/>
        <xdr:cNvCxnSpPr/>
      </xdr:nvCxnSpPr>
      <xdr:spPr>
        <a:xfrm flipV="1">
          <a:off x="2908300" y="57079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9072</xdr:rowOff>
    </xdr:from>
    <xdr:to>
      <xdr:col>10</xdr:col>
      <xdr:colOff>165100</xdr:colOff>
      <xdr:row>33</xdr:row>
      <xdr:rowOff>110672</xdr:rowOff>
    </xdr:to>
    <xdr:sp macro="" textlink="">
      <xdr:nvSpPr>
        <xdr:cNvPr id="78" name="楕円 77"/>
        <xdr:cNvSpPr/>
      </xdr:nvSpPr>
      <xdr:spPr>
        <a:xfrm>
          <a:off x="19685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54973</xdr:rowOff>
    </xdr:from>
    <xdr:to>
      <xdr:col>15</xdr:col>
      <xdr:colOff>50800</xdr:colOff>
      <xdr:row>33</xdr:row>
      <xdr:rowOff>59872</xdr:rowOff>
    </xdr:to>
    <xdr:cxnSp macro="">
      <xdr:nvCxnSpPr>
        <xdr:cNvPr id="79" name="直線コネクタ 78"/>
        <xdr:cNvCxnSpPr/>
      </xdr:nvCxnSpPr>
      <xdr:spPr>
        <a:xfrm flipV="1">
          <a:off x="2019300" y="57128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117401</xdr:rowOff>
    </xdr:from>
    <xdr:ext cx="405111" cy="259045"/>
    <xdr:sp macro="" textlink="">
      <xdr:nvSpPr>
        <xdr:cNvPr id="83" name="n_1mainValue【道路】&#10;有形固定資産減価償却率"/>
        <xdr:cNvSpPr txBox="1"/>
      </xdr:nvSpPr>
      <xdr:spPr>
        <a:xfrm>
          <a:off x="3582044" y="54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122300</xdr:rowOff>
    </xdr:from>
    <xdr:ext cx="405111" cy="259045"/>
    <xdr:sp macro="" textlink="">
      <xdr:nvSpPr>
        <xdr:cNvPr id="84" name="n_2mainValue【道路】&#10;有形固定資産減価償却率"/>
        <xdr:cNvSpPr txBox="1"/>
      </xdr:nvSpPr>
      <xdr:spPr>
        <a:xfrm>
          <a:off x="27057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127199</xdr:rowOff>
    </xdr:from>
    <xdr:ext cx="405111" cy="259045"/>
    <xdr:sp macro="" textlink="">
      <xdr:nvSpPr>
        <xdr:cNvPr id="85" name="n_3mainValue【道路】&#10;有形固定資産減価償却率"/>
        <xdr:cNvSpPr txBox="1"/>
      </xdr:nvSpPr>
      <xdr:spPr>
        <a:xfrm>
          <a:off x="1816744" y="544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40805</xdr:rowOff>
    </xdr:from>
    <xdr:to>
      <xdr:col>55</xdr:col>
      <xdr:colOff>50800</xdr:colOff>
      <xdr:row>41</xdr:row>
      <xdr:rowOff>142405</xdr:rowOff>
    </xdr:to>
    <xdr:sp macro="" textlink="">
      <xdr:nvSpPr>
        <xdr:cNvPr id="124" name="楕円 123"/>
        <xdr:cNvSpPr/>
      </xdr:nvSpPr>
      <xdr:spPr>
        <a:xfrm>
          <a:off x="10426700" y="70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182</xdr:rowOff>
    </xdr:from>
    <xdr:ext cx="469744" cy="259045"/>
    <xdr:sp macro="" textlink="">
      <xdr:nvSpPr>
        <xdr:cNvPr id="125" name="【道路】&#10;一人当たり延長該当値テキスト"/>
        <xdr:cNvSpPr txBox="1"/>
      </xdr:nvSpPr>
      <xdr:spPr>
        <a:xfrm>
          <a:off x="10515600" y="68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42278</xdr:rowOff>
    </xdr:from>
    <xdr:to>
      <xdr:col>50</xdr:col>
      <xdr:colOff>165100</xdr:colOff>
      <xdr:row>41</xdr:row>
      <xdr:rowOff>143878</xdr:rowOff>
    </xdr:to>
    <xdr:sp macro="" textlink="">
      <xdr:nvSpPr>
        <xdr:cNvPr id="126" name="楕円 125"/>
        <xdr:cNvSpPr/>
      </xdr:nvSpPr>
      <xdr:spPr>
        <a:xfrm>
          <a:off x="9588500" y="70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91605</xdr:rowOff>
    </xdr:from>
    <xdr:to>
      <xdr:col>55</xdr:col>
      <xdr:colOff>0</xdr:colOff>
      <xdr:row>41</xdr:row>
      <xdr:rowOff>93078</xdr:rowOff>
    </xdr:to>
    <xdr:cxnSp macro="">
      <xdr:nvCxnSpPr>
        <xdr:cNvPr id="127" name="直線コネクタ 126"/>
        <xdr:cNvCxnSpPr/>
      </xdr:nvCxnSpPr>
      <xdr:spPr>
        <a:xfrm flipV="1">
          <a:off x="9639300" y="7121055"/>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75324</xdr:rowOff>
    </xdr:from>
    <xdr:to>
      <xdr:col>46</xdr:col>
      <xdr:colOff>38100</xdr:colOff>
      <xdr:row>39</xdr:row>
      <xdr:rowOff>5474</xdr:rowOff>
    </xdr:to>
    <xdr:sp macro="" textlink="">
      <xdr:nvSpPr>
        <xdr:cNvPr id="128" name="楕円 127"/>
        <xdr:cNvSpPr/>
      </xdr:nvSpPr>
      <xdr:spPr>
        <a:xfrm>
          <a:off x="8699500" y="65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126124</xdr:rowOff>
    </xdr:from>
    <xdr:to>
      <xdr:col>50</xdr:col>
      <xdr:colOff>114300</xdr:colOff>
      <xdr:row>41</xdr:row>
      <xdr:rowOff>93078</xdr:rowOff>
    </xdr:to>
    <xdr:cxnSp macro="">
      <xdr:nvCxnSpPr>
        <xdr:cNvPr id="129" name="直線コネクタ 128"/>
        <xdr:cNvCxnSpPr/>
      </xdr:nvCxnSpPr>
      <xdr:spPr>
        <a:xfrm>
          <a:off x="8750300" y="6641224"/>
          <a:ext cx="889000" cy="48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45403</xdr:rowOff>
    </xdr:from>
    <xdr:to>
      <xdr:col>41</xdr:col>
      <xdr:colOff>101600</xdr:colOff>
      <xdr:row>41</xdr:row>
      <xdr:rowOff>147003</xdr:rowOff>
    </xdr:to>
    <xdr:sp macro="" textlink="">
      <xdr:nvSpPr>
        <xdr:cNvPr id="130" name="楕円 129"/>
        <xdr:cNvSpPr/>
      </xdr:nvSpPr>
      <xdr:spPr>
        <a:xfrm>
          <a:off x="7810500" y="70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126124</xdr:rowOff>
    </xdr:from>
    <xdr:to>
      <xdr:col>45</xdr:col>
      <xdr:colOff>177800</xdr:colOff>
      <xdr:row>41</xdr:row>
      <xdr:rowOff>96203</xdr:rowOff>
    </xdr:to>
    <xdr:cxnSp macro="">
      <xdr:nvCxnSpPr>
        <xdr:cNvPr id="131" name="直線コネクタ 130"/>
        <xdr:cNvCxnSpPr/>
      </xdr:nvCxnSpPr>
      <xdr:spPr>
        <a:xfrm flipV="1">
          <a:off x="7861300" y="6641224"/>
          <a:ext cx="889000" cy="4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160405</xdr:rowOff>
    </xdr:from>
    <xdr:ext cx="469744" cy="259045"/>
    <xdr:sp macro="" textlink="">
      <xdr:nvSpPr>
        <xdr:cNvPr id="135" name="n_1mainValue【道路】&#10;一人当たり延長"/>
        <xdr:cNvSpPr txBox="1"/>
      </xdr:nvSpPr>
      <xdr:spPr>
        <a:xfrm>
          <a:off x="9391727" y="684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22001</xdr:rowOff>
    </xdr:from>
    <xdr:ext cx="534377" cy="259045"/>
    <xdr:sp macro="" textlink="">
      <xdr:nvSpPr>
        <xdr:cNvPr id="136" name="n_2mainValue【道路】&#10;一人当たり延長"/>
        <xdr:cNvSpPr txBox="1"/>
      </xdr:nvSpPr>
      <xdr:spPr>
        <a:xfrm>
          <a:off x="8483111" y="63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163530</xdr:rowOff>
    </xdr:from>
    <xdr:ext cx="469744" cy="259045"/>
    <xdr:sp macro="" textlink="">
      <xdr:nvSpPr>
        <xdr:cNvPr id="137" name="n_3mainValue【道路】&#10;一人当たり延長"/>
        <xdr:cNvSpPr txBox="1"/>
      </xdr:nvSpPr>
      <xdr:spPr>
        <a:xfrm>
          <a:off x="7626427" y="685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8" name="楕円 177"/>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170923</xdr:rowOff>
    </xdr:from>
    <xdr:ext cx="405111" cy="259045"/>
    <xdr:sp macro="" textlink="">
      <xdr:nvSpPr>
        <xdr:cNvPr id="179" name="【橋りょう・トンネル】&#10;有形固定資産減価償却率該当値テキスト"/>
        <xdr:cNvSpPr txBox="1"/>
      </xdr:nvSpPr>
      <xdr:spPr>
        <a:xfrm>
          <a:off x="4673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0" name="楕円 179"/>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125730</xdr:rowOff>
    </xdr:to>
    <xdr:cxnSp macro="">
      <xdr:nvCxnSpPr>
        <xdr:cNvPr id="181" name="直線コネクタ 180"/>
        <xdr:cNvCxnSpPr/>
      </xdr:nvCxnSpPr>
      <xdr:spPr>
        <a:xfrm flipV="1">
          <a:off x="3797300" y="1035884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82" name="楕円 181"/>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151856</xdr:rowOff>
    </xdr:to>
    <xdr:cxnSp macro="">
      <xdr:nvCxnSpPr>
        <xdr:cNvPr id="183" name="直線コネクタ 182"/>
        <xdr:cNvCxnSpPr/>
      </xdr:nvCxnSpPr>
      <xdr:spPr>
        <a:xfrm flipV="1">
          <a:off x="2908300" y="104127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84" name="楕円 183"/>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4899</xdr:rowOff>
    </xdr:to>
    <xdr:cxnSp macro="">
      <xdr:nvCxnSpPr>
        <xdr:cNvPr id="185" name="直線コネクタ 184"/>
        <xdr:cNvCxnSpPr/>
      </xdr:nvCxnSpPr>
      <xdr:spPr>
        <a:xfrm flipV="1">
          <a:off x="2019300" y="104388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89"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90"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191" name="n_3mainValue【橋りょう・トンネ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117228</xdr:rowOff>
    </xdr:from>
    <xdr:to>
      <xdr:col>55</xdr:col>
      <xdr:colOff>50800</xdr:colOff>
      <xdr:row>61</xdr:row>
      <xdr:rowOff>47378</xdr:rowOff>
    </xdr:to>
    <xdr:sp macro="" textlink="">
      <xdr:nvSpPr>
        <xdr:cNvPr id="230" name="楕円 229"/>
        <xdr:cNvSpPr/>
      </xdr:nvSpPr>
      <xdr:spPr>
        <a:xfrm>
          <a:off x="10426700" y="104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140105</xdr:rowOff>
    </xdr:from>
    <xdr:ext cx="599010" cy="259045"/>
    <xdr:sp macro="" textlink="">
      <xdr:nvSpPr>
        <xdr:cNvPr id="231" name="【橋りょう・トンネル】&#10;一人当たり有形固定資産（償却資産）額該当値テキスト"/>
        <xdr:cNvSpPr txBox="1"/>
      </xdr:nvSpPr>
      <xdr:spPr>
        <a:xfrm>
          <a:off x="10515600" y="102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124451</xdr:rowOff>
    </xdr:from>
    <xdr:to>
      <xdr:col>50</xdr:col>
      <xdr:colOff>165100</xdr:colOff>
      <xdr:row>61</xdr:row>
      <xdr:rowOff>54601</xdr:rowOff>
    </xdr:to>
    <xdr:sp macro="" textlink="">
      <xdr:nvSpPr>
        <xdr:cNvPr id="232" name="楕円 231"/>
        <xdr:cNvSpPr/>
      </xdr:nvSpPr>
      <xdr:spPr>
        <a:xfrm>
          <a:off x="9588500" y="104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168028</xdr:rowOff>
    </xdr:from>
    <xdr:to>
      <xdr:col>55</xdr:col>
      <xdr:colOff>0</xdr:colOff>
      <xdr:row>61</xdr:row>
      <xdr:rowOff>3801</xdr:rowOff>
    </xdr:to>
    <xdr:cxnSp macro="">
      <xdr:nvCxnSpPr>
        <xdr:cNvPr id="233" name="直線コネクタ 232"/>
        <xdr:cNvCxnSpPr/>
      </xdr:nvCxnSpPr>
      <xdr:spPr>
        <a:xfrm flipV="1">
          <a:off x="9639300" y="10455028"/>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130658</xdr:rowOff>
    </xdr:from>
    <xdr:to>
      <xdr:col>46</xdr:col>
      <xdr:colOff>38100</xdr:colOff>
      <xdr:row>61</xdr:row>
      <xdr:rowOff>60808</xdr:rowOff>
    </xdr:to>
    <xdr:sp macro="" textlink="">
      <xdr:nvSpPr>
        <xdr:cNvPr id="234" name="楕円 233"/>
        <xdr:cNvSpPr/>
      </xdr:nvSpPr>
      <xdr:spPr>
        <a:xfrm>
          <a:off x="869950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3801</xdr:rowOff>
    </xdr:from>
    <xdr:to>
      <xdr:col>50</xdr:col>
      <xdr:colOff>114300</xdr:colOff>
      <xdr:row>61</xdr:row>
      <xdr:rowOff>10008</xdr:rowOff>
    </xdr:to>
    <xdr:cxnSp macro="">
      <xdr:nvCxnSpPr>
        <xdr:cNvPr id="235" name="直線コネクタ 234"/>
        <xdr:cNvCxnSpPr/>
      </xdr:nvCxnSpPr>
      <xdr:spPr>
        <a:xfrm flipV="1">
          <a:off x="8750300" y="10462251"/>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138838</xdr:rowOff>
    </xdr:from>
    <xdr:to>
      <xdr:col>41</xdr:col>
      <xdr:colOff>101600</xdr:colOff>
      <xdr:row>61</xdr:row>
      <xdr:rowOff>68988</xdr:rowOff>
    </xdr:to>
    <xdr:sp macro="" textlink="">
      <xdr:nvSpPr>
        <xdr:cNvPr id="236" name="楕円 235"/>
        <xdr:cNvSpPr/>
      </xdr:nvSpPr>
      <xdr:spPr>
        <a:xfrm>
          <a:off x="7810500" y="10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10008</xdr:rowOff>
    </xdr:from>
    <xdr:to>
      <xdr:col>45</xdr:col>
      <xdr:colOff>177800</xdr:colOff>
      <xdr:row>61</xdr:row>
      <xdr:rowOff>18188</xdr:rowOff>
    </xdr:to>
    <xdr:cxnSp macro="">
      <xdr:nvCxnSpPr>
        <xdr:cNvPr id="237" name="直線コネクタ 236"/>
        <xdr:cNvCxnSpPr/>
      </xdr:nvCxnSpPr>
      <xdr:spPr>
        <a:xfrm flipV="1">
          <a:off x="7861300" y="10468458"/>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71128</xdr:rowOff>
    </xdr:from>
    <xdr:ext cx="599010" cy="259045"/>
    <xdr:sp macro="" textlink="">
      <xdr:nvSpPr>
        <xdr:cNvPr id="241" name="n_1mainValue【橋りょう・トンネル】&#10;一人当たり有形固定資産（償却資産）額"/>
        <xdr:cNvSpPr txBox="1"/>
      </xdr:nvSpPr>
      <xdr:spPr>
        <a:xfrm>
          <a:off x="9327095" y="101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77335</xdr:rowOff>
    </xdr:from>
    <xdr:ext cx="599010" cy="259045"/>
    <xdr:sp macro="" textlink="">
      <xdr:nvSpPr>
        <xdr:cNvPr id="242" name="n_2mainValue【橋りょう・トンネル】&#10;一人当たり有形固定資産（償却資産）額"/>
        <xdr:cNvSpPr txBox="1"/>
      </xdr:nvSpPr>
      <xdr:spPr>
        <a:xfrm>
          <a:off x="8450795" y="101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85515</xdr:rowOff>
    </xdr:from>
    <xdr:ext cx="599010" cy="259045"/>
    <xdr:sp macro="" textlink="">
      <xdr:nvSpPr>
        <xdr:cNvPr id="243" name="n_3mainValue【橋りょう・トンネル】&#10;一人当たり有形固定資産（償却資産）額"/>
        <xdr:cNvSpPr txBox="1"/>
      </xdr:nvSpPr>
      <xdr:spPr>
        <a:xfrm>
          <a:off x="7561795" y="102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283" name="楕円 282"/>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25416</xdr:rowOff>
    </xdr:from>
    <xdr:ext cx="405111" cy="259045"/>
    <xdr:sp macro="" textlink="">
      <xdr:nvSpPr>
        <xdr:cNvPr id="284" name="【公営住宅】&#10;有形固定資産減価償却率該当値テキスト"/>
        <xdr:cNvSpPr txBox="1"/>
      </xdr:nvSpPr>
      <xdr:spPr>
        <a:xfrm>
          <a:off x="4673600"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285" name="楕円 284"/>
        <xdr:cNvSpPr/>
      </xdr:nvSpPr>
      <xdr:spPr>
        <a:xfrm>
          <a:off x="3746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53339</xdr:rowOff>
    </xdr:from>
    <xdr:to>
      <xdr:col>24</xdr:col>
      <xdr:colOff>63500</xdr:colOff>
      <xdr:row>79</xdr:row>
      <xdr:rowOff>85725</xdr:rowOff>
    </xdr:to>
    <xdr:cxnSp macro="">
      <xdr:nvCxnSpPr>
        <xdr:cNvPr id="286" name="直線コネクタ 285"/>
        <xdr:cNvCxnSpPr/>
      </xdr:nvCxnSpPr>
      <xdr:spPr>
        <a:xfrm flipV="1">
          <a:off x="3797300" y="135978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287" name="楕円 286"/>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85725</xdr:rowOff>
    </xdr:to>
    <xdr:cxnSp macro="">
      <xdr:nvCxnSpPr>
        <xdr:cNvPr id="288" name="直線コネクタ 287"/>
        <xdr:cNvCxnSpPr/>
      </xdr:nvCxnSpPr>
      <xdr:spPr>
        <a:xfrm>
          <a:off x="2908300" y="13628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53975</xdr:rowOff>
    </xdr:from>
    <xdr:to>
      <xdr:col>10</xdr:col>
      <xdr:colOff>165100</xdr:colOff>
      <xdr:row>79</xdr:row>
      <xdr:rowOff>155575</xdr:rowOff>
    </xdr:to>
    <xdr:sp macro="" textlink="">
      <xdr:nvSpPr>
        <xdr:cNvPr id="289" name="楕円 288"/>
        <xdr:cNvSpPr/>
      </xdr:nvSpPr>
      <xdr:spPr>
        <a:xfrm>
          <a:off x="1968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104775</xdr:rowOff>
    </xdr:to>
    <xdr:cxnSp macro="">
      <xdr:nvCxnSpPr>
        <xdr:cNvPr id="290" name="直線コネクタ 289"/>
        <xdr:cNvCxnSpPr/>
      </xdr:nvCxnSpPr>
      <xdr:spPr>
        <a:xfrm flipV="1">
          <a:off x="2019300" y="136283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153052</xdr:rowOff>
    </xdr:from>
    <xdr:ext cx="405111" cy="259045"/>
    <xdr:sp macro="" textlink="">
      <xdr:nvSpPr>
        <xdr:cNvPr id="294" name="n_1mainValue【公営住宅】&#10;有形固定資産減価償却率"/>
        <xdr:cNvSpPr txBox="1"/>
      </xdr:nvSpPr>
      <xdr:spPr>
        <a:xfrm>
          <a:off x="3582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295" name="n_2mainValue【公営住宅】&#10;有形固定資産減価償却率"/>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652</xdr:rowOff>
    </xdr:from>
    <xdr:ext cx="405111" cy="259045"/>
    <xdr:sp macro="" textlink="">
      <xdr:nvSpPr>
        <xdr:cNvPr id="296" name="n_3mainValue【公営住宅】&#10;有形固定資産減価償却率"/>
        <xdr:cNvSpPr txBox="1"/>
      </xdr:nvSpPr>
      <xdr:spPr>
        <a:xfrm>
          <a:off x="1816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335" name="楕円 334"/>
        <xdr:cNvSpPr/>
      </xdr:nvSpPr>
      <xdr:spPr>
        <a:xfrm>
          <a:off x="10426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39895</xdr:rowOff>
    </xdr:from>
    <xdr:ext cx="469744" cy="259045"/>
    <xdr:sp macro="" textlink="">
      <xdr:nvSpPr>
        <xdr:cNvPr id="336" name="【公営住宅】&#10;一人当たり面積該当値テキスト"/>
        <xdr:cNvSpPr txBox="1"/>
      </xdr:nvSpPr>
      <xdr:spPr>
        <a:xfrm>
          <a:off x="105156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23113</xdr:rowOff>
    </xdr:from>
    <xdr:to>
      <xdr:col>50</xdr:col>
      <xdr:colOff>165100</xdr:colOff>
      <xdr:row>83</xdr:row>
      <xdr:rowOff>124713</xdr:rowOff>
    </xdr:to>
    <xdr:sp macro="" textlink="">
      <xdr:nvSpPr>
        <xdr:cNvPr id="337" name="楕円 336"/>
        <xdr:cNvSpPr/>
      </xdr:nvSpPr>
      <xdr:spPr>
        <a:xfrm>
          <a:off x="9588500" y="142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73913</xdr:rowOff>
    </xdr:to>
    <xdr:cxnSp macro="">
      <xdr:nvCxnSpPr>
        <xdr:cNvPr id="338" name="直線コネクタ 337"/>
        <xdr:cNvCxnSpPr/>
      </xdr:nvCxnSpPr>
      <xdr:spPr>
        <a:xfrm flipV="1">
          <a:off x="9639300" y="1429816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28448</xdr:rowOff>
    </xdr:from>
    <xdr:to>
      <xdr:col>46</xdr:col>
      <xdr:colOff>38100</xdr:colOff>
      <xdr:row>83</xdr:row>
      <xdr:rowOff>130048</xdr:rowOff>
    </xdr:to>
    <xdr:sp macro="" textlink="">
      <xdr:nvSpPr>
        <xdr:cNvPr id="339" name="楕円 338"/>
        <xdr:cNvSpPr/>
      </xdr:nvSpPr>
      <xdr:spPr>
        <a:xfrm>
          <a:off x="8699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73913</xdr:rowOff>
    </xdr:from>
    <xdr:to>
      <xdr:col>50</xdr:col>
      <xdr:colOff>114300</xdr:colOff>
      <xdr:row>83</xdr:row>
      <xdr:rowOff>79248</xdr:rowOff>
    </xdr:to>
    <xdr:cxnSp macro="">
      <xdr:nvCxnSpPr>
        <xdr:cNvPr id="340" name="直線コネクタ 339"/>
        <xdr:cNvCxnSpPr/>
      </xdr:nvCxnSpPr>
      <xdr:spPr>
        <a:xfrm flipV="1">
          <a:off x="8750300" y="1430426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38354</xdr:rowOff>
    </xdr:from>
    <xdr:to>
      <xdr:col>41</xdr:col>
      <xdr:colOff>101600</xdr:colOff>
      <xdr:row>83</xdr:row>
      <xdr:rowOff>139954</xdr:rowOff>
    </xdr:to>
    <xdr:sp macro="" textlink="">
      <xdr:nvSpPr>
        <xdr:cNvPr id="341" name="楕円 340"/>
        <xdr:cNvSpPr/>
      </xdr:nvSpPr>
      <xdr:spPr>
        <a:xfrm>
          <a:off x="7810500" y="142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79248</xdr:rowOff>
    </xdr:from>
    <xdr:to>
      <xdr:col>45</xdr:col>
      <xdr:colOff>177800</xdr:colOff>
      <xdr:row>83</xdr:row>
      <xdr:rowOff>89154</xdr:rowOff>
    </xdr:to>
    <xdr:cxnSp macro="">
      <xdr:nvCxnSpPr>
        <xdr:cNvPr id="342" name="直線コネクタ 341"/>
        <xdr:cNvCxnSpPr/>
      </xdr:nvCxnSpPr>
      <xdr:spPr>
        <a:xfrm flipV="1">
          <a:off x="7861300" y="143095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141240</xdr:rowOff>
    </xdr:from>
    <xdr:ext cx="469744" cy="259045"/>
    <xdr:sp macro="" textlink="">
      <xdr:nvSpPr>
        <xdr:cNvPr id="346" name="n_1mainValue【公営住宅】&#10;一人当たり面積"/>
        <xdr:cNvSpPr txBox="1"/>
      </xdr:nvSpPr>
      <xdr:spPr>
        <a:xfrm>
          <a:off x="9391727" y="140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146575</xdr:rowOff>
    </xdr:from>
    <xdr:ext cx="469744" cy="259045"/>
    <xdr:sp macro="" textlink="">
      <xdr:nvSpPr>
        <xdr:cNvPr id="347" name="n_2mainValue【公営住宅】&#10;一人当たり面積"/>
        <xdr:cNvSpPr txBox="1"/>
      </xdr:nvSpPr>
      <xdr:spPr>
        <a:xfrm>
          <a:off x="8515427" y="1403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156481</xdr:rowOff>
    </xdr:from>
    <xdr:ext cx="469744" cy="259045"/>
    <xdr:sp macro="" textlink="">
      <xdr:nvSpPr>
        <xdr:cNvPr id="348" name="n_3mainValue【公営住宅】&#10;一人当たり面積"/>
        <xdr:cNvSpPr txBox="1"/>
      </xdr:nvSpPr>
      <xdr:spPr>
        <a:xfrm>
          <a:off x="7626427"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04" name="楕円 403"/>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405" name="【認定こども園・幼稚園・保育所】&#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06" name="楕円 405"/>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40</xdr:row>
      <xdr:rowOff>72390</xdr:rowOff>
    </xdr:to>
    <xdr:cxnSp macro="">
      <xdr:nvCxnSpPr>
        <xdr:cNvPr id="407" name="直線コネクタ 406"/>
        <xdr:cNvCxnSpPr/>
      </xdr:nvCxnSpPr>
      <xdr:spPr>
        <a:xfrm flipV="1">
          <a:off x="15481300" y="683323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95885</xdr:rowOff>
    </xdr:from>
    <xdr:to>
      <xdr:col>76</xdr:col>
      <xdr:colOff>165100</xdr:colOff>
      <xdr:row>41</xdr:row>
      <xdr:rowOff>26035</xdr:rowOff>
    </xdr:to>
    <xdr:sp macro="" textlink="">
      <xdr:nvSpPr>
        <xdr:cNvPr id="408" name="楕円 407"/>
        <xdr:cNvSpPr/>
      </xdr:nvSpPr>
      <xdr:spPr>
        <a:xfrm>
          <a:off x="14541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146685</xdr:rowOff>
    </xdr:to>
    <xdr:cxnSp macro="">
      <xdr:nvCxnSpPr>
        <xdr:cNvPr id="409" name="直線コネクタ 408"/>
        <xdr:cNvCxnSpPr/>
      </xdr:nvCxnSpPr>
      <xdr:spPr>
        <a:xfrm flipV="1">
          <a:off x="14592300" y="69303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31115</xdr:rowOff>
    </xdr:from>
    <xdr:to>
      <xdr:col>72</xdr:col>
      <xdr:colOff>38100</xdr:colOff>
      <xdr:row>40</xdr:row>
      <xdr:rowOff>132715</xdr:rowOff>
    </xdr:to>
    <xdr:sp macro="" textlink="">
      <xdr:nvSpPr>
        <xdr:cNvPr id="410" name="楕円 409"/>
        <xdr:cNvSpPr/>
      </xdr:nvSpPr>
      <xdr:spPr>
        <a:xfrm>
          <a:off x="13652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81915</xdr:rowOff>
    </xdr:from>
    <xdr:to>
      <xdr:col>76</xdr:col>
      <xdr:colOff>114300</xdr:colOff>
      <xdr:row>40</xdr:row>
      <xdr:rowOff>146685</xdr:rowOff>
    </xdr:to>
    <xdr:cxnSp macro="">
      <xdr:nvCxnSpPr>
        <xdr:cNvPr id="411" name="直線コネクタ 410"/>
        <xdr:cNvCxnSpPr/>
      </xdr:nvCxnSpPr>
      <xdr:spPr>
        <a:xfrm>
          <a:off x="13703300" y="69399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15" name="n_1mainValue【認定こども園・幼稚園・保育所】&#10;有形固定資産減価償却率"/>
        <xdr:cNvSpPr txBox="1"/>
      </xdr:nvSpPr>
      <xdr:spPr>
        <a:xfrm>
          <a:off x="15266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17162</xdr:rowOff>
    </xdr:from>
    <xdr:ext cx="405111" cy="259045"/>
    <xdr:sp macro="" textlink="">
      <xdr:nvSpPr>
        <xdr:cNvPr id="416" name="n_2mainValue【認定こども園・幼稚園・保育所】&#10;有形固定資産減価償却率"/>
        <xdr:cNvSpPr txBox="1"/>
      </xdr:nvSpPr>
      <xdr:spPr>
        <a:xfrm>
          <a:off x="14389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123842</xdr:rowOff>
    </xdr:from>
    <xdr:ext cx="405111" cy="259045"/>
    <xdr:sp macro="" textlink="">
      <xdr:nvSpPr>
        <xdr:cNvPr id="417" name="n_3mainValue【認定こども園・幼稚園・保育所】&#10;有形固定資産減価償却率"/>
        <xdr:cNvSpPr txBox="1"/>
      </xdr:nvSpPr>
      <xdr:spPr>
        <a:xfrm>
          <a:off x="13500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43688</xdr:rowOff>
    </xdr:from>
    <xdr:to>
      <xdr:col>116</xdr:col>
      <xdr:colOff>114300</xdr:colOff>
      <xdr:row>36</xdr:row>
      <xdr:rowOff>145288</xdr:rowOff>
    </xdr:to>
    <xdr:sp macro="" textlink="">
      <xdr:nvSpPr>
        <xdr:cNvPr id="454" name="楕円 453"/>
        <xdr:cNvSpPr/>
      </xdr:nvSpPr>
      <xdr:spPr>
        <a:xfrm>
          <a:off x="22110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66565</xdr:rowOff>
    </xdr:from>
    <xdr:ext cx="469744" cy="259045"/>
    <xdr:sp macro="" textlink="">
      <xdr:nvSpPr>
        <xdr:cNvPr id="455" name="【認定こども園・幼稚園・保育所】&#10;一人当たり面積該当値テキスト"/>
        <xdr:cNvSpPr txBox="1"/>
      </xdr:nvSpPr>
      <xdr:spPr>
        <a:xfrm>
          <a:off x="22199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160274</xdr:rowOff>
    </xdr:from>
    <xdr:to>
      <xdr:col>112</xdr:col>
      <xdr:colOff>38100</xdr:colOff>
      <xdr:row>36</xdr:row>
      <xdr:rowOff>90424</xdr:rowOff>
    </xdr:to>
    <xdr:sp macro="" textlink="">
      <xdr:nvSpPr>
        <xdr:cNvPr id="456" name="楕円 455"/>
        <xdr:cNvSpPr/>
      </xdr:nvSpPr>
      <xdr:spPr>
        <a:xfrm>
          <a:off x="21272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39624</xdr:rowOff>
    </xdr:from>
    <xdr:to>
      <xdr:col>116</xdr:col>
      <xdr:colOff>63500</xdr:colOff>
      <xdr:row>36</xdr:row>
      <xdr:rowOff>94488</xdr:rowOff>
    </xdr:to>
    <xdr:cxnSp macro="">
      <xdr:nvCxnSpPr>
        <xdr:cNvPr id="457" name="直線コネクタ 456"/>
        <xdr:cNvCxnSpPr/>
      </xdr:nvCxnSpPr>
      <xdr:spPr>
        <a:xfrm>
          <a:off x="21323300" y="62118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169418</xdr:rowOff>
    </xdr:from>
    <xdr:to>
      <xdr:col>107</xdr:col>
      <xdr:colOff>101600</xdr:colOff>
      <xdr:row>36</xdr:row>
      <xdr:rowOff>99568</xdr:rowOff>
    </xdr:to>
    <xdr:sp macro="" textlink="">
      <xdr:nvSpPr>
        <xdr:cNvPr id="458" name="楕円 457"/>
        <xdr:cNvSpPr/>
      </xdr:nvSpPr>
      <xdr:spPr>
        <a:xfrm>
          <a:off x="20383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39624</xdr:rowOff>
    </xdr:from>
    <xdr:to>
      <xdr:col>111</xdr:col>
      <xdr:colOff>177800</xdr:colOff>
      <xdr:row>36</xdr:row>
      <xdr:rowOff>48768</xdr:rowOff>
    </xdr:to>
    <xdr:cxnSp macro="">
      <xdr:nvCxnSpPr>
        <xdr:cNvPr id="459" name="直線コネクタ 458"/>
        <xdr:cNvCxnSpPr/>
      </xdr:nvCxnSpPr>
      <xdr:spPr>
        <a:xfrm flipV="1">
          <a:off x="20434300" y="621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125984</xdr:rowOff>
    </xdr:from>
    <xdr:to>
      <xdr:col>102</xdr:col>
      <xdr:colOff>165100</xdr:colOff>
      <xdr:row>35</xdr:row>
      <xdr:rowOff>56134</xdr:rowOff>
    </xdr:to>
    <xdr:sp macro="" textlink="">
      <xdr:nvSpPr>
        <xdr:cNvPr id="460" name="楕円 459"/>
        <xdr:cNvSpPr/>
      </xdr:nvSpPr>
      <xdr:spPr>
        <a:xfrm>
          <a:off x="19494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5334</xdr:rowOff>
    </xdr:from>
    <xdr:to>
      <xdr:col>107</xdr:col>
      <xdr:colOff>50800</xdr:colOff>
      <xdr:row>36</xdr:row>
      <xdr:rowOff>48768</xdr:rowOff>
    </xdr:to>
    <xdr:cxnSp macro="">
      <xdr:nvCxnSpPr>
        <xdr:cNvPr id="461" name="直線コネクタ 460"/>
        <xdr:cNvCxnSpPr/>
      </xdr:nvCxnSpPr>
      <xdr:spPr>
        <a:xfrm>
          <a:off x="19545300" y="60060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106951</xdr:rowOff>
    </xdr:from>
    <xdr:ext cx="469744" cy="259045"/>
    <xdr:sp macro="" textlink="">
      <xdr:nvSpPr>
        <xdr:cNvPr id="465" name="n_1mainValue【認定こども園・幼稚園・保育所】&#10;一人当たり面積"/>
        <xdr:cNvSpPr txBox="1"/>
      </xdr:nvSpPr>
      <xdr:spPr>
        <a:xfrm>
          <a:off x="210757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116095</xdr:rowOff>
    </xdr:from>
    <xdr:ext cx="469744" cy="259045"/>
    <xdr:sp macro="" textlink="">
      <xdr:nvSpPr>
        <xdr:cNvPr id="466" name="n_2mainValue【認定こども園・幼稚園・保育所】&#10;一人当たり面積"/>
        <xdr:cNvSpPr txBox="1"/>
      </xdr:nvSpPr>
      <xdr:spPr>
        <a:xfrm>
          <a:off x="20199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72661</xdr:rowOff>
    </xdr:from>
    <xdr:ext cx="469744" cy="259045"/>
    <xdr:sp macro="" textlink="">
      <xdr:nvSpPr>
        <xdr:cNvPr id="467" name="n_3mainValue【認定こども園・幼稚園・保育所】&#10;一人当たり面積"/>
        <xdr:cNvSpPr txBox="1"/>
      </xdr:nvSpPr>
      <xdr:spPr>
        <a:xfrm>
          <a:off x="193104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47498</xdr:rowOff>
    </xdr:from>
    <xdr:to>
      <xdr:col>85</xdr:col>
      <xdr:colOff>177800</xdr:colOff>
      <xdr:row>60</xdr:row>
      <xdr:rowOff>149098</xdr:rowOff>
    </xdr:to>
    <xdr:sp macro="" textlink="">
      <xdr:nvSpPr>
        <xdr:cNvPr id="505" name="楕円 504"/>
        <xdr:cNvSpPr/>
      </xdr:nvSpPr>
      <xdr:spPr>
        <a:xfrm>
          <a:off x="16268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70375</xdr:rowOff>
    </xdr:from>
    <xdr:ext cx="405111" cy="259045"/>
    <xdr:sp macro="" textlink="">
      <xdr:nvSpPr>
        <xdr:cNvPr id="506" name="【学校施設】&#10;有形固定資産減価償却率該当値テキスト"/>
        <xdr:cNvSpPr txBox="1"/>
      </xdr:nvSpPr>
      <xdr:spPr>
        <a:xfrm>
          <a:off x="16357600" y="1018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07" name="楕円 506"/>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98298</xdr:rowOff>
    </xdr:from>
    <xdr:to>
      <xdr:col>85</xdr:col>
      <xdr:colOff>127000</xdr:colOff>
      <xdr:row>60</xdr:row>
      <xdr:rowOff>150876</xdr:rowOff>
    </xdr:to>
    <xdr:cxnSp macro="">
      <xdr:nvCxnSpPr>
        <xdr:cNvPr id="508" name="直線コネクタ 507"/>
        <xdr:cNvCxnSpPr/>
      </xdr:nvCxnSpPr>
      <xdr:spPr>
        <a:xfrm flipV="1">
          <a:off x="15481300" y="1038529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09" name="楕円 508"/>
        <xdr:cNvSpPr/>
      </xdr:nvSpPr>
      <xdr:spPr>
        <a:xfrm>
          <a:off x="14541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32004</xdr:rowOff>
    </xdr:to>
    <xdr:cxnSp macro="">
      <xdr:nvCxnSpPr>
        <xdr:cNvPr id="510" name="直線コネクタ 509"/>
        <xdr:cNvCxnSpPr/>
      </xdr:nvCxnSpPr>
      <xdr:spPr>
        <a:xfrm flipV="1">
          <a:off x="14592300" y="104378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26924</xdr:rowOff>
    </xdr:from>
    <xdr:to>
      <xdr:col>72</xdr:col>
      <xdr:colOff>38100</xdr:colOff>
      <xdr:row>61</xdr:row>
      <xdr:rowOff>128524</xdr:rowOff>
    </xdr:to>
    <xdr:sp macro="" textlink="">
      <xdr:nvSpPr>
        <xdr:cNvPr id="511" name="楕円 510"/>
        <xdr:cNvSpPr/>
      </xdr:nvSpPr>
      <xdr:spPr>
        <a:xfrm>
          <a:off x="13652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32004</xdr:rowOff>
    </xdr:from>
    <xdr:to>
      <xdr:col>76</xdr:col>
      <xdr:colOff>114300</xdr:colOff>
      <xdr:row>61</xdr:row>
      <xdr:rowOff>77724</xdr:rowOff>
    </xdr:to>
    <xdr:cxnSp macro="">
      <xdr:nvCxnSpPr>
        <xdr:cNvPr id="512" name="直線コネクタ 511"/>
        <xdr:cNvCxnSpPr/>
      </xdr:nvCxnSpPr>
      <xdr:spPr>
        <a:xfrm flipV="1">
          <a:off x="13703300" y="104904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16" name="n_1main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17" name="n_2main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119651</xdr:rowOff>
    </xdr:from>
    <xdr:ext cx="405111" cy="259045"/>
    <xdr:sp macro="" textlink="">
      <xdr:nvSpPr>
        <xdr:cNvPr id="518" name="n_3mainValue【学校施設】&#10;有形固定資産減価償却率"/>
        <xdr:cNvSpPr txBox="1"/>
      </xdr:nvSpPr>
      <xdr:spPr>
        <a:xfrm>
          <a:off x="13500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46"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75387</xdr:rowOff>
    </xdr:from>
    <xdr:to>
      <xdr:col>116</xdr:col>
      <xdr:colOff>114300</xdr:colOff>
      <xdr:row>63</xdr:row>
      <xdr:rowOff>5537</xdr:rowOff>
    </xdr:to>
    <xdr:sp macro="" textlink="">
      <xdr:nvSpPr>
        <xdr:cNvPr id="556" name="楕円 555"/>
        <xdr:cNvSpPr/>
      </xdr:nvSpPr>
      <xdr:spPr>
        <a:xfrm>
          <a:off x="2211070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98264</xdr:rowOff>
    </xdr:from>
    <xdr:ext cx="469744" cy="259045"/>
    <xdr:sp macro="" textlink="">
      <xdr:nvSpPr>
        <xdr:cNvPr id="557" name="【学校施設】&#10;一人当たり面積該当値テキスト"/>
        <xdr:cNvSpPr txBox="1"/>
      </xdr:nvSpPr>
      <xdr:spPr>
        <a:xfrm>
          <a:off x="22199600" y="105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9551</xdr:rowOff>
    </xdr:from>
    <xdr:to>
      <xdr:col>112</xdr:col>
      <xdr:colOff>38100</xdr:colOff>
      <xdr:row>62</xdr:row>
      <xdr:rowOff>111151</xdr:rowOff>
    </xdr:to>
    <xdr:sp macro="" textlink="">
      <xdr:nvSpPr>
        <xdr:cNvPr id="558" name="楕円 557"/>
        <xdr:cNvSpPr/>
      </xdr:nvSpPr>
      <xdr:spPr>
        <a:xfrm>
          <a:off x="212725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60351</xdr:rowOff>
    </xdr:from>
    <xdr:to>
      <xdr:col>116</xdr:col>
      <xdr:colOff>63500</xdr:colOff>
      <xdr:row>62</xdr:row>
      <xdr:rowOff>126187</xdr:rowOff>
    </xdr:to>
    <xdr:cxnSp macro="">
      <xdr:nvCxnSpPr>
        <xdr:cNvPr id="559" name="直線コネクタ 558"/>
        <xdr:cNvCxnSpPr/>
      </xdr:nvCxnSpPr>
      <xdr:spPr>
        <a:xfrm>
          <a:off x="21323300" y="10690251"/>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xdr:rowOff>
    </xdr:from>
    <xdr:to>
      <xdr:col>107</xdr:col>
      <xdr:colOff>101600</xdr:colOff>
      <xdr:row>62</xdr:row>
      <xdr:rowOff>118008</xdr:rowOff>
    </xdr:to>
    <xdr:sp macro="" textlink="">
      <xdr:nvSpPr>
        <xdr:cNvPr id="560" name="楕円 559"/>
        <xdr:cNvSpPr/>
      </xdr:nvSpPr>
      <xdr:spPr>
        <a:xfrm>
          <a:off x="20383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60351</xdr:rowOff>
    </xdr:from>
    <xdr:to>
      <xdr:col>111</xdr:col>
      <xdr:colOff>177800</xdr:colOff>
      <xdr:row>62</xdr:row>
      <xdr:rowOff>67208</xdr:rowOff>
    </xdr:to>
    <xdr:cxnSp macro="">
      <xdr:nvCxnSpPr>
        <xdr:cNvPr id="561" name="直線コネクタ 560"/>
        <xdr:cNvCxnSpPr/>
      </xdr:nvCxnSpPr>
      <xdr:spPr>
        <a:xfrm flipV="1">
          <a:off x="20434300" y="1069025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24181</xdr:rowOff>
    </xdr:from>
    <xdr:to>
      <xdr:col>102</xdr:col>
      <xdr:colOff>165100</xdr:colOff>
      <xdr:row>62</xdr:row>
      <xdr:rowOff>125781</xdr:rowOff>
    </xdr:to>
    <xdr:sp macro="" textlink="">
      <xdr:nvSpPr>
        <xdr:cNvPr id="562" name="楕円 561"/>
        <xdr:cNvSpPr/>
      </xdr:nvSpPr>
      <xdr:spPr>
        <a:xfrm>
          <a:off x="19494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67208</xdr:rowOff>
    </xdr:from>
    <xdr:to>
      <xdr:col>107</xdr:col>
      <xdr:colOff>50800</xdr:colOff>
      <xdr:row>62</xdr:row>
      <xdr:rowOff>74981</xdr:rowOff>
    </xdr:to>
    <xdr:cxnSp macro="">
      <xdr:nvCxnSpPr>
        <xdr:cNvPr id="563" name="直線コネクタ 562"/>
        <xdr:cNvCxnSpPr/>
      </xdr:nvCxnSpPr>
      <xdr:spPr>
        <a:xfrm flipV="1">
          <a:off x="19545300" y="1069710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64"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65"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127678</xdr:rowOff>
    </xdr:from>
    <xdr:ext cx="469744" cy="259045"/>
    <xdr:sp macro="" textlink="">
      <xdr:nvSpPr>
        <xdr:cNvPr id="567" name="n_1mainValue【学校施設】&#10;一人当たり面積"/>
        <xdr:cNvSpPr txBox="1"/>
      </xdr:nvSpPr>
      <xdr:spPr>
        <a:xfrm>
          <a:off x="21075727" y="104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134535</xdr:rowOff>
    </xdr:from>
    <xdr:ext cx="469744" cy="259045"/>
    <xdr:sp macro="" textlink="">
      <xdr:nvSpPr>
        <xdr:cNvPr id="568" name="n_2mainValue【学校施設】&#10;一人当たり面積"/>
        <xdr:cNvSpPr txBox="1"/>
      </xdr:nvSpPr>
      <xdr:spPr>
        <a:xfrm>
          <a:off x="20199427" y="104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116908</xdr:rowOff>
    </xdr:from>
    <xdr:ext cx="469744" cy="259045"/>
    <xdr:sp macro="" textlink="">
      <xdr:nvSpPr>
        <xdr:cNvPr id="569" name="n_3mainValue【学校施設】&#10;一人当たり面積"/>
        <xdr:cNvSpPr txBox="1"/>
      </xdr:nvSpPr>
      <xdr:spPr>
        <a:xfrm>
          <a:off x="193104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0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46082</xdr:rowOff>
    </xdr:from>
    <xdr:to>
      <xdr:col>85</xdr:col>
      <xdr:colOff>177800</xdr:colOff>
      <xdr:row>78</xdr:row>
      <xdr:rowOff>147682</xdr:rowOff>
    </xdr:to>
    <xdr:sp macro="" textlink="">
      <xdr:nvSpPr>
        <xdr:cNvPr id="610" name="楕円 609"/>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68959</xdr:rowOff>
    </xdr:from>
    <xdr:ext cx="405111" cy="259045"/>
    <xdr:sp macro="" textlink="">
      <xdr:nvSpPr>
        <xdr:cNvPr id="611" name="【児童館】&#10;有形固定資産減価償却率該当値テキスト"/>
        <xdr:cNvSpPr txBox="1"/>
      </xdr:nvSpPr>
      <xdr:spPr>
        <a:xfrm>
          <a:off x="16357600" y="1327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99968</xdr:rowOff>
    </xdr:from>
    <xdr:to>
      <xdr:col>81</xdr:col>
      <xdr:colOff>101600</xdr:colOff>
      <xdr:row>79</xdr:row>
      <xdr:rowOff>30118</xdr:rowOff>
    </xdr:to>
    <xdr:sp macro="" textlink="">
      <xdr:nvSpPr>
        <xdr:cNvPr id="612" name="楕円 611"/>
        <xdr:cNvSpPr/>
      </xdr:nvSpPr>
      <xdr:spPr>
        <a:xfrm>
          <a:off x="15430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150768</xdr:rowOff>
    </xdr:to>
    <xdr:cxnSp macro="">
      <xdr:nvCxnSpPr>
        <xdr:cNvPr id="613" name="直線コネクタ 612"/>
        <xdr:cNvCxnSpPr/>
      </xdr:nvCxnSpPr>
      <xdr:spPr>
        <a:xfrm flipV="1">
          <a:off x="15481300" y="13469982"/>
          <a:ext cx="8382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129358</xdr:rowOff>
    </xdr:from>
    <xdr:to>
      <xdr:col>76</xdr:col>
      <xdr:colOff>165100</xdr:colOff>
      <xdr:row>79</xdr:row>
      <xdr:rowOff>59508</xdr:rowOff>
    </xdr:to>
    <xdr:sp macro="" textlink="">
      <xdr:nvSpPr>
        <xdr:cNvPr id="614" name="楕円 613"/>
        <xdr:cNvSpPr/>
      </xdr:nvSpPr>
      <xdr:spPr>
        <a:xfrm>
          <a:off x="14541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150768</xdr:rowOff>
    </xdr:from>
    <xdr:to>
      <xdr:col>81</xdr:col>
      <xdr:colOff>50800</xdr:colOff>
      <xdr:row>79</xdr:row>
      <xdr:rowOff>8708</xdr:rowOff>
    </xdr:to>
    <xdr:cxnSp macro="">
      <xdr:nvCxnSpPr>
        <xdr:cNvPr id="615" name="直線コネクタ 614"/>
        <xdr:cNvCxnSpPr/>
      </xdr:nvCxnSpPr>
      <xdr:spPr>
        <a:xfrm flipV="1">
          <a:off x="14592300" y="135238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160382</xdr:rowOff>
    </xdr:from>
    <xdr:to>
      <xdr:col>72</xdr:col>
      <xdr:colOff>38100</xdr:colOff>
      <xdr:row>79</xdr:row>
      <xdr:rowOff>90532</xdr:rowOff>
    </xdr:to>
    <xdr:sp macro="" textlink="">
      <xdr:nvSpPr>
        <xdr:cNvPr id="616" name="楕円 615"/>
        <xdr:cNvSpPr/>
      </xdr:nvSpPr>
      <xdr:spPr>
        <a:xfrm>
          <a:off x="13652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xdr:rowOff>
    </xdr:from>
    <xdr:to>
      <xdr:col>76</xdr:col>
      <xdr:colOff>114300</xdr:colOff>
      <xdr:row>79</xdr:row>
      <xdr:rowOff>39732</xdr:rowOff>
    </xdr:to>
    <xdr:cxnSp macro="">
      <xdr:nvCxnSpPr>
        <xdr:cNvPr id="617" name="直線コネクタ 616"/>
        <xdr:cNvCxnSpPr/>
      </xdr:nvCxnSpPr>
      <xdr:spPr>
        <a:xfrm flipV="1">
          <a:off x="13703300" y="135532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18"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619"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620" name="n_3aveValue【児童館】&#10;有形固定資産減価償却率"/>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46645</xdr:rowOff>
    </xdr:from>
    <xdr:ext cx="405111" cy="259045"/>
    <xdr:sp macro="" textlink="">
      <xdr:nvSpPr>
        <xdr:cNvPr id="621" name="n_1mainValue【児童館】&#10;有形固定資産減価償却率"/>
        <xdr:cNvSpPr txBox="1"/>
      </xdr:nvSpPr>
      <xdr:spPr>
        <a:xfrm>
          <a:off x="152660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76035</xdr:rowOff>
    </xdr:from>
    <xdr:ext cx="405111" cy="259045"/>
    <xdr:sp macro="" textlink="">
      <xdr:nvSpPr>
        <xdr:cNvPr id="622" name="n_2mainValue【児童館】&#10;有形固定資産減価償却率"/>
        <xdr:cNvSpPr txBox="1"/>
      </xdr:nvSpPr>
      <xdr:spPr>
        <a:xfrm>
          <a:off x="143897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107059</xdr:rowOff>
    </xdr:from>
    <xdr:ext cx="405111" cy="259045"/>
    <xdr:sp macro="" textlink="">
      <xdr:nvSpPr>
        <xdr:cNvPr id="623" name="n_3mainValue【児童館】&#10;有形固定資産減価償却率"/>
        <xdr:cNvSpPr txBox="1"/>
      </xdr:nvSpPr>
      <xdr:spPr>
        <a:xfrm>
          <a:off x="13500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60" name="楕円 659"/>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61"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62" name="楕円 661"/>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63" name="直線コネクタ 662"/>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64" name="楕円 663"/>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65" name="直線コネクタ 664"/>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10161</xdr:rowOff>
    </xdr:from>
    <xdr:to>
      <xdr:col>102</xdr:col>
      <xdr:colOff>165100</xdr:colOff>
      <xdr:row>80</xdr:row>
      <xdr:rowOff>111761</xdr:rowOff>
    </xdr:to>
    <xdr:sp macro="" textlink="">
      <xdr:nvSpPr>
        <xdr:cNvPr id="666" name="楕円 665"/>
        <xdr:cNvSpPr/>
      </xdr:nvSpPr>
      <xdr:spPr>
        <a:xfrm>
          <a:off x="19494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60961</xdr:rowOff>
    </xdr:to>
    <xdr:cxnSp macro="">
      <xdr:nvCxnSpPr>
        <xdr:cNvPr id="667" name="直線コネクタ 666"/>
        <xdr:cNvCxnSpPr/>
      </xdr:nvCxnSpPr>
      <xdr:spPr>
        <a:xfrm flipV="1">
          <a:off x="19545300" y="1375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6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69"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670" name="n_3aveValue【児童館】&#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71"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72"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128288</xdr:rowOff>
    </xdr:from>
    <xdr:ext cx="469744" cy="259045"/>
    <xdr:sp macro="" textlink="">
      <xdr:nvSpPr>
        <xdr:cNvPr id="673" name="n_3mainValue【児童館】&#10;一人当たり面積"/>
        <xdr:cNvSpPr txBox="1"/>
      </xdr:nvSpPr>
      <xdr:spPr>
        <a:xfrm>
          <a:off x="19310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704"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714" name="楕円 713"/>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116495</xdr:rowOff>
    </xdr:from>
    <xdr:ext cx="405111" cy="259045"/>
    <xdr:sp macro="" textlink="">
      <xdr:nvSpPr>
        <xdr:cNvPr id="715" name="【公民館】&#10;有形固定資産減価償却率該当値テキスト"/>
        <xdr:cNvSpPr txBox="1"/>
      </xdr:nvSpPr>
      <xdr:spPr>
        <a:xfrm>
          <a:off x="16357600"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16" name="楕円 715"/>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104</xdr:row>
      <xdr:rowOff>110489</xdr:rowOff>
    </xdr:to>
    <xdr:cxnSp macro="">
      <xdr:nvCxnSpPr>
        <xdr:cNvPr id="717" name="直線コネクタ 716"/>
        <xdr:cNvCxnSpPr/>
      </xdr:nvCxnSpPr>
      <xdr:spPr>
        <a:xfrm flipV="1">
          <a:off x="15481300" y="17848218"/>
          <a:ext cx="8382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18" name="楕円 717"/>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156211</xdr:rowOff>
    </xdr:to>
    <xdr:cxnSp macro="">
      <xdr:nvCxnSpPr>
        <xdr:cNvPr id="719" name="直線コネクタ 718"/>
        <xdr:cNvCxnSpPr/>
      </xdr:nvCxnSpPr>
      <xdr:spPr>
        <a:xfrm flipV="1">
          <a:off x="14592300" y="17941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0" name="楕円 719"/>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123552</xdr:rowOff>
    </xdr:to>
    <xdr:cxnSp macro="">
      <xdr:nvCxnSpPr>
        <xdr:cNvPr id="721" name="直線コネクタ 720"/>
        <xdr:cNvCxnSpPr/>
      </xdr:nvCxnSpPr>
      <xdr:spPr>
        <a:xfrm flipV="1">
          <a:off x="13703300" y="17987011"/>
          <a:ext cx="889000" cy="1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22"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23"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724"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25" name="n_1main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26"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27" name="n_3main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6"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66" name="楕円 765"/>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767" name="【公民館】&#10;一人当たり面積該当値テキスト"/>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68" name="楕円 767"/>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99061</xdr:rowOff>
    </xdr:to>
    <xdr:cxnSp macro="">
      <xdr:nvCxnSpPr>
        <xdr:cNvPr id="769" name="直線コネクタ 768"/>
        <xdr:cNvCxnSpPr/>
      </xdr:nvCxnSpPr>
      <xdr:spPr>
        <a:xfrm flipV="1">
          <a:off x="21323300" y="18268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70" name="楕円 769"/>
        <xdr:cNvSpPr/>
      </xdr:nvSpPr>
      <xdr:spPr>
        <a:xfrm>
          <a:off x="2038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102870</xdr:rowOff>
    </xdr:to>
    <xdr:cxnSp macro="">
      <xdr:nvCxnSpPr>
        <xdr:cNvPr id="771" name="直線コネクタ 770"/>
        <xdr:cNvCxnSpPr/>
      </xdr:nvCxnSpPr>
      <xdr:spPr>
        <a:xfrm flipV="1">
          <a:off x="20434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772" name="楕円 771"/>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102870</xdr:rowOff>
    </xdr:from>
    <xdr:to>
      <xdr:col>107</xdr:col>
      <xdr:colOff>50800</xdr:colOff>
      <xdr:row>106</xdr:row>
      <xdr:rowOff>106680</xdr:rowOff>
    </xdr:to>
    <xdr:cxnSp macro="">
      <xdr:nvCxnSpPr>
        <xdr:cNvPr id="773" name="直線コネクタ 772"/>
        <xdr:cNvCxnSpPr/>
      </xdr:nvCxnSpPr>
      <xdr:spPr>
        <a:xfrm flipV="1">
          <a:off x="19545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4"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5"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6"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777" name="n_1main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78" name="n_2mainValue【公民館】&#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2557</xdr:rowOff>
    </xdr:from>
    <xdr:ext cx="469744" cy="259045"/>
    <xdr:sp macro="" textlink="">
      <xdr:nvSpPr>
        <xdr:cNvPr id="779" name="n_3mainValue【公民館】&#10;一人当たり面積"/>
        <xdr:cNvSpPr txBox="1"/>
      </xdr:nvSpPr>
      <xdr:spPr>
        <a:xfrm>
          <a:off x="19310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道路、公営住宅、児童館であり、特に低くなっている施設は、認定こども園・幼稚園・保育園である。老朽化が進んでいる公営住宅、児童館などの公共施設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年度に高野口こども園、平成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年度にすみだこども園、平成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年度に橋本こども園及び応其こども園を新しく設置したため有形固定資産減価償却率が低くなっている。これに伴い、一人当たり面積も増加し、類似団体平均を上回ることとなった。</a:t>
          </a:r>
          <a:endParaRPr lang="ja-JP" altLang="ja-JP" sz="1400">
            <a:effectLst/>
          </a:endParaRPr>
        </a:p>
        <a:p>
          <a:r>
            <a:rPr lang="ja-JP" altLang="ja-JP" sz="1100" b="0" i="0" baseline="0">
              <a:solidFill>
                <a:schemeClr val="dk1"/>
              </a:solidFill>
              <a:effectLst/>
              <a:latin typeface="+mn-lt"/>
              <a:ea typeface="+mn-ea"/>
              <a:cs typeface="+mn-cs"/>
            </a:rPr>
            <a:t>　なお、道路一人当たりの延長の平成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47.069</a:t>
          </a:r>
          <a:r>
            <a:rPr lang="ja-JP" altLang="ja-JP" sz="1100" b="0" i="0" baseline="0">
              <a:solidFill>
                <a:schemeClr val="dk1"/>
              </a:solidFill>
              <a:effectLst/>
              <a:latin typeface="+mn-lt"/>
              <a:ea typeface="+mn-ea"/>
              <a:cs typeface="+mn-cs"/>
            </a:rPr>
            <a:t>は誤りであり、正しくは、平成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9.072</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123372</xdr:rowOff>
    </xdr:from>
    <xdr:to>
      <xdr:col>24</xdr:col>
      <xdr:colOff>114300</xdr:colOff>
      <xdr:row>35</xdr:row>
      <xdr:rowOff>53522</xdr:rowOff>
    </xdr:to>
    <xdr:sp macro="" textlink="">
      <xdr:nvSpPr>
        <xdr:cNvPr id="72" name="楕円 71"/>
        <xdr:cNvSpPr/>
      </xdr:nvSpPr>
      <xdr:spPr>
        <a:xfrm>
          <a:off x="4584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146249</xdr:rowOff>
    </xdr:from>
    <xdr:ext cx="405111" cy="259045"/>
    <xdr:sp macro="" textlink="">
      <xdr:nvSpPr>
        <xdr:cNvPr id="73" name="【図書館】&#10;有形固定資産減価償却率該当値テキスト"/>
        <xdr:cNvSpPr txBox="1"/>
      </xdr:nvSpPr>
      <xdr:spPr>
        <a:xfrm>
          <a:off x="4673600"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113574</xdr:rowOff>
    </xdr:from>
    <xdr:to>
      <xdr:col>20</xdr:col>
      <xdr:colOff>38100</xdr:colOff>
      <xdr:row>35</xdr:row>
      <xdr:rowOff>43724</xdr:rowOff>
    </xdr:to>
    <xdr:sp macro="" textlink="">
      <xdr:nvSpPr>
        <xdr:cNvPr id="74" name="楕円 73"/>
        <xdr:cNvSpPr/>
      </xdr:nvSpPr>
      <xdr:spPr>
        <a:xfrm>
          <a:off x="3746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164374</xdr:rowOff>
    </xdr:from>
    <xdr:to>
      <xdr:col>24</xdr:col>
      <xdr:colOff>63500</xdr:colOff>
      <xdr:row>35</xdr:row>
      <xdr:rowOff>2722</xdr:rowOff>
    </xdr:to>
    <xdr:cxnSp macro="">
      <xdr:nvCxnSpPr>
        <xdr:cNvPr id="75" name="直線コネクタ 74"/>
        <xdr:cNvCxnSpPr/>
      </xdr:nvCxnSpPr>
      <xdr:spPr>
        <a:xfrm>
          <a:off x="3797300" y="59936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159294</xdr:rowOff>
    </xdr:from>
    <xdr:to>
      <xdr:col>15</xdr:col>
      <xdr:colOff>101600</xdr:colOff>
      <xdr:row>35</xdr:row>
      <xdr:rowOff>89444</xdr:rowOff>
    </xdr:to>
    <xdr:sp macro="" textlink="">
      <xdr:nvSpPr>
        <xdr:cNvPr id="76" name="楕円 75"/>
        <xdr:cNvSpPr/>
      </xdr:nvSpPr>
      <xdr:spPr>
        <a:xfrm>
          <a:off x="2857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164374</xdr:rowOff>
    </xdr:from>
    <xdr:to>
      <xdr:col>19</xdr:col>
      <xdr:colOff>177800</xdr:colOff>
      <xdr:row>35</xdr:row>
      <xdr:rowOff>38644</xdr:rowOff>
    </xdr:to>
    <xdr:cxnSp macro="">
      <xdr:nvCxnSpPr>
        <xdr:cNvPr id="77" name="直線コネクタ 76"/>
        <xdr:cNvCxnSpPr/>
      </xdr:nvCxnSpPr>
      <xdr:spPr>
        <a:xfrm flipV="1">
          <a:off x="2908300" y="59936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64589</xdr:rowOff>
    </xdr:from>
    <xdr:to>
      <xdr:col>10</xdr:col>
      <xdr:colOff>165100</xdr:colOff>
      <xdr:row>35</xdr:row>
      <xdr:rowOff>166189</xdr:rowOff>
    </xdr:to>
    <xdr:sp macro="" textlink="">
      <xdr:nvSpPr>
        <xdr:cNvPr id="78" name="楕円 77"/>
        <xdr:cNvSpPr/>
      </xdr:nvSpPr>
      <xdr:spPr>
        <a:xfrm>
          <a:off x="1968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38644</xdr:rowOff>
    </xdr:from>
    <xdr:to>
      <xdr:col>15</xdr:col>
      <xdr:colOff>50800</xdr:colOff>
      <xdr:row>35</xdr:row>
      <xdr:rowOff>115389</xdr:rowOff>
    </xdr:to>
    <xdr:cxnSp macro="">
      <xdr:nvCxnSpPr>
        <xdr:cNvPr id="79" name="直線コネクタ 78"/>
        <xdr:cNvCxnSpPr/>
      </xdr:nvCxnSpPr>
      <xdr:spPr>
        <a:xfrm flipV="1">
          <a:off x="2019300" y="603939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60251</xdr:rowOff>
    </xdr:from>
    <xdr:ext cx="405111" cy="259045"/>
    <xdr:sp macro="" textlink="">
      <xdr:nvSpPr>
        <xdr:cNvPr id="83" name="n_1mainValue【図書館】&#10;有形固定資産減価償却率"/>
        <xdr:cNvSpPr txBox="1"/>
      </xdr:nvSpPr>
      <xdr:spPr>
        <a:xfrm>
          <a:off x="3582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105971</xdr:rowOff>
    </xdr:from>
    <xdr:ext cx="405111" cy="259045"/>
    <xdr:sp macro="" textlink="">
      <xdr:nvSpPr>
        <xdr:cNvPr id="84" name="n_2mainValue【図書館】&#10;有形固定資産減価償却率"/>
        <xdr:cNvSpPr txBox="1"/>
      </xdr:nvSpPr>
      <xdr:spPr>
        <a:xfrm>
          <a:off x="2705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11266</xdr:rowOff>
    </xdr:from>
    <xdr:ext cx="405111" cy="259045"/>
    <xdr:sp macro="" textlink="">
      <xdr:nvSpPr>
        <xdr:cNvPr id="85" name="n_3mainValue【図書館】&#10;有形固定資産減価償却率"/>
        <xdr:cNvSpPr txBox="1"/>
      </xdr:nvSpPr>
      <xdr:spPr>
        <a:xfrm>
          <a:off x="1816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4" name="楕円 12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5"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6" name="楕円 125"/>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165100</xdr:rowOff>
    </xdr:to>
    <xdr:cxnSp macro="">
      <xdr:nvCxnSpPr>
        <xdr:cNvPr id="127" name="直線コネクタ 126"/>
        <xdr:cNvCxnSpPr/>
      </xdr:nvCxnSpPr>
      <xdr:spPr>
        <a:xfrm flipV="1">
          <a:off x="9639300" y="701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8" name="楕円 127"/>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9" name="直線コネクタ 128"/>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114300</xdr:rowOff>
    </xdr:from>
    <xdr:to>
      <xdr:col>41</xdr:col>
      <xdr:colOff>101600</xdr:colOff>
      <xdr:row>41</xdr:row>
      <xdr:rowOff>44450</xdr:rowOff>
    </xdr:to>
    <xdr:sp macro="" textlink="">
      <xdr:nvSpPr>
        <xdr:cNvPr id="130" name="楕円 129"/>
        <xdr:cNvSpPr/>
      </xdr:nvSpPr>
      <xdr:spPr>
        <a:xfrm>
          <a:off x="7810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40</xdr:row>
      <xdr:rowOff>165100</xdr:rowOff>
    </xdr:to>
    <xdr:cxnSp macro="">
      <xdr:nvCxnSpPr>
        <xdr:cNvPr id="131" name="直線コネクタ 130"/>
        <xdr:cNvCxnSpPr/>
      </xdr:nvCxnSpPr>
      <xdr:spPr>
        <a:xfrm>
          <a:off x="7861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35"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6"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35577</xdr:rowOff>
    </xdr:from>
    <xdr:ext cx="469744" cy="259045"/>
    <xdr:sp macro="" textlink="">
      <xdr:nvSpPr>
        <xdr:cNvPr id="137" name="n_3mainValue【図書館】&#10;一人当たり面積"/>
        <xdr:cNvSpPr txBox="1"/>
      </xdr:nvSpPr>
      <xdr:spPr>
        <a:xfrm>
          <a:off x="7626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77" name="楕円 176"/>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19702</xdr:rowOff>
    </xdr:from>
    <xdr:ext cx="405111" cy="259045"/>
    <xdr:sp macro="" textlink="">
      <xdr:nvSpPr>
        <xdr:cNvPr id="178" name="【体育館・プール】&#10;有形固定資産減価償却率該当値テキスト"/>
        <xdr:cNvSpPr txBox="1"/>
      </xdr:nvSpPr>
      <xdr:spPr>
        <a:xfrm>
          <a:off x="4673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79" name="楕円 178"/>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47625</xdr:rowOff>
    </xdr:from>
    <xdr:to>
      <xdr:col>24</xdr:col>
      <xdr:colOff>63500</xdr:colOff>
      <xdr:row>58</xdr:row>
      <xdr:rowOff>165735</xdr:rowOff>
    </xdr:to>
    <xdr:cxnSp macro="">
      <xdr:nvCxnSpPr>
        <xdr:cNvPr id="180" name="直線コネクタ 179"/>
        <xdr:cNvCxnSpPr/>
      </xdr:nvCxnSpPr>
      <xdr:spPr>
        <a:xfrm flipV="1">
          <a:off x="3797300" y="999172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81" name="楕円 180"/>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40005</xdr:rowOff>
    </xdr:to>
    <xdr:cxnSp macro="">
      <xdr:nvCxnSpPr>
        <xdr:cNvPr id="182" name="直線コネクタ 181"/>
        <xdr:cNvCxnSpPr/>
      </xdr:nvCxnSpPr>
      <xdr:spPr>
        <a:xfrm flipV="1">
          <a:off x="2908300" y="101098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83" name="楕円 182"/>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59</xdr:row>
      <xdr:rowOff>40005</xdr:rowOff>
    </xdr:to>
    <xdr:cxnSp macro="">
      <xdr:nvCxnSpPr>
        <xdr:cNvPr id="184" name="直線コネクタ 183"/>
        <xdr:cNvCxnSpPr/>
      </xdr:nvCxnSpPr>
      <xdr:spPr>
        <a:xfrm>
          <a:off x="2019300" y="998791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188" name="n_1mainValue【体育館・プー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189" name="n_2mainValue【体育館・プール】&#10;有形固定資産減価償却率"/>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190" name="n_3mainValue【体育館・プール】&#10;有形固定資産減価償却率"/>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29" name="楕円 228"/>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30"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31" name="楕円 230"/>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62</xdr:row>
      <xdr:rowOff>64770</xdr:rowOff>
    </xdr:to>
    <xdr:cxnSp macro="">
      <xdr:nvCxnSpPr>
        <xdr:cNvPr id="232" name="直線コネクタ 231"/>
        <xdr:cNvCxnSpPr/>
      </xdr:nvCxnSpPr>
      <xdr:spPr>
        <a:xfrm flipV="1">
          <a:off x="9639300" y="106146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33" name="楕円 232"/>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68580</xdr:rowOff>
    </xdr:to>
    <xdr:cxnSp macro="">
      <xdr:nvCxnSpPr>
        <xdr:cNvPr id="234" name="直線コネクタ 233"/>
        <xdr:cNvCxnSpPr/>
      </xdr:nvCxnSpPr>
      <xdr:spPr>
        <a:xfrm flipV="1">
          <a:off x="8750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35" name="楕円 234"/>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140970</xdr:rowOff>
    </xdr:from>
    <xdr:to>
      <xdr:col>45</xdr:col>
      <xdr:colOff>177800</xdr:colOff>
      <xdr:row>62</xdr:row>
      <xdr:rowOff>68580</xdr:rowOff>
    </xdr:to>
    <xdr:cxnSp macro="">
      <xdr:nvCxnSpPr>
        <xdr:cNvPr id="236" name="直線コネクタ 235"/>
        <xdr:cNvCxnSpPr/>
      </xdr:nvCxnSpPr>
      <xdr:spPr>
        <a:xfrm>
          <a:off x="7861300" y="10599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40"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41"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11447</xdr:rowOff>
    </xdr:from>
    <xdr:ext cx="469744" cy="259045"/>
    <xdr:sp macro="" textlink="">
      <xdr:nvSpPr>
        <xdr:cNvPr id="242" name="n_3mainValue【体育館・プール】&#10;一人当たり面積"/>
        <xdr:cNvSpPr txBox="1"/>
      </xdr:nvSpPr>
      <xdr:spPr>
        <a:xfrm>
          <a:off x="7626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7874</xdr:rowOff>
    </xdr:from>
    <xdr:to>
      <xdr:col>24</xdr:col>
      <xdr:colOff>114300</xdr:colOff>
      <xdr:row>81</xdr:row>
      <xdr:rowOff>109474</xdr:rowOff>
    </xdr:to>
    <xdr:sp macro="" textlink="">
      <xdr:nvSpPr>
        <xdr:cNvPr id="280" name="楕円 279"/>
        <xdr:cNvSpPr/>
      </xdr:nvSpPr>
      <xdr:spPr>
        <a:xfrm>
          <a:off x="45847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30751</xdr:rowOff>
    </xdr:from>
    <xdr:ext cx="405111" cy="259045"/>
    <xdr:sp macro="" textlink="">
      <xdr:nvSpPr>
        <xdr:cNvPr id="281" name="【福祉施設】&#10;有形固定資産減価償却率該当値テキスト"/>
        <xdr:cNvSpPr txBox="1"/>
      </xdr:nvSpPr>
      <xdr:spPr>
        <a:xfrm>
          <a:off x="4673600" y="137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2" name="楕円 281"/>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58674</xdr:rowOff>
    </xdr:from>
    <xdr:to>
      <xdr:col>24</xdr:col>
      <xdr:colOff>63500</xdr:colOff>
      <xdr:row>81</xdr:row>
      <xdr:rowOff>163830</xdr:rowOff>
    </xdr:to>
    <xdr:cxnSp macro="">
      <xdr:nvCxnSpPr>
        <xdr:cNvPr id="283" name="直線コネクタ 282"/>
        <xdr:cNvCxnSpPr/>
      </xdr:nvCxnSpPr>
      <xdr:spPr>
        <a:xfrm flipV="1">
          <a:off x="3797300" y="139461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84" name="楕円 283"/>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44958</xdr:rowOff>
    </xdr:to>
    <xdr:cxnSp macro="">
      <xdr:nvCxnSpPr>
        <xdr:cNvPr id="285" name="直線コネクタ 284"/>
        <xdr:cNvCxnSpPr/>
      </xdr:nvCxnSpPr>
      <xdr:spPr>
        <a:xfrm flipV="1">
          <a:off x="2908300" y="140512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86" name="楕円 285"/>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84</xdr:row>
      <xdr:rowOff>15239</xdr:rowOff>
    </xdr:to>
    <xdr:cxnSp macro="">
      <xdr:nvCxnSpPr>
        <xdr:cNvPr id="287" name="直線コネクタ 286"/>
        <xdr:cNvCxnSpPr/>
      </xdr:nvCxnSpPr>
      <xdr:spPr>
        <a:xfrm flipV="1">
          <a:off x="2019300" y="14103858"/>
          <a:ext cx="8890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91" name="n_1main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92" name="n_2mainValue【福祉施設】&#10;有形固定資産減価償却率"/>
        <xdr:cNvSpPr txBox="1"/>
      </xdr:nvSpPr>
      <xdr:spPr>
        <a:xfrm>
          <a:off x="2705744" y="1382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82566</xdr:rowOff>
    </xdr:from>
    <xdr:ext cx="405111" cy="259045"/>
    <xdr:sp macro="" textlink="">
      <xdr:nvSpPr>
        <xdr:cNvPr id="293" name="n_3mainValue【福祉施設】&#10;有形固定資産減価償却率"/>
        <xdr:cNvSpPr txBox="1"/>
      </xdr:nvSpPr>
      <xdr:spPr>
        <a:xfrm>
          <a:off x="18167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141605</xdr:rowOff>
    </xdr:from>
    <xdr:to>
      <xdr:col>55</xdr:col>
      <xdr:colOff>50800</xdr:colOff>
      <xdr:row>84</xdr:row>
      <xdr:rowOff>71755</xdr:rowOff>
    </xdr:to>
    <xdr:sp macro="" textlink="">
      <xdr:nvSpPr>
        <xdr:cNvPr id="328" name="楕円 327"/>
        <xdr:cNvSpPr/>
      </xdr:nvSpPr>
      <xdr:spPr>
        <a:xfrm>
          <a:off x="10426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120032</xdr:rowOff>
    </xdr:from>
    <xdr:ext cx="469744" cy="259045"/>
    <xdr:sp macro="" textlink="">
      <xdr:nvSpPr>
        <xdr:cNvPr id="329" name="【福祉施設】&#10;一人当たり面積該当値テキスト"/>
        <xdr:cNvSpPr txBox="1"/>
      </xdr:nvSpPr>
      <xdr:spPr>
        <a:xfrm>
          <a:off x="10515600" y="143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141605</xdr:rowOff>
    </xdr:from>
    <xdr:to>
      <xdr:col>50</xdr:col>
      <xdr:colOff>165100</xdr:colOff>
      <xdr:row>84</xdr:row>
      <xdr:rowOff>71755</xdr:rowOff>
    </xdr:to>
    <xdr:sp macro="" textlink="">
      <xdr:nvSpPr>
        <xdr:cNvPr id="330" name="楕円 329"/>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20955</xdr:rowOff>
    </xdr:from>
    <xdr:to>
      <xdr:col>55</xdr:col>
      <xdr:colOff>0</xdr:colOff>
      <xdr:row>84</xdr:row>
      <xdr:rowOff>20955</xdr:rowOff>
    </xdr:to>
    <xdr:cxnSp macro="">
      <xdr:nvCxnSpPr>
        <xdr:cNvPr id="331" name="直線コネクタ 330"/>
        <xdr:cNvCxnSpPr/>
      </xdr:nvCxnSpPr>
      <xdr:spPr>
        <a:xfrm>
          <a:off x="9639300" y="1442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32" name="楕円 331"/>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20955</xdr:rowOff>
    </xdr:from>
    <xdr:to>
      <xdr:col>50</xdr:col>
      <xdr:colOff>114300</xdr:colOff>
      <xdr:row>84</xdr:row>
      <xdr:rowOff>26670</xdr:rowOff>
    </xdr:to>
    <xdr:cxnSp macro="">
      <xdr:nvCxnSpPr>
        <xdr:cNvPr id="333" name="直線コネクタ 332"/>
        <xdr:cNvCxnSpPr/>
      </xdr:nvCxnSpPr>
      <xdr:spPr>
        <a:xfrm flipV="1">
          <a:off x="8750300" y="1442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34" name="楕円 333"/>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84</xdr:row>
      <xdr:rowOff>26670</xdr:rowOff>
    </xdr:to>
    <xdr:cxnSp macro="">
      <xdr:nvCxnSpPr>
        <xdr:cNvPr id="335" name="直線コネクタ 334"/>
        <xdr:cNvCxnSpPr/>
      </xdr:nvCxnSpPr>
      <xdr:spPr>
        <a:xfrm>
          <a:off x="7861300" y="143256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62882</xdr:rowOff>
    </xdr:from>
    <xdr:ext cx="469744" cy="259045"/>
    <xdr:sp macro="" textlink="">
      <xdr:nvSpPr>
        <xdr:cNvPr id="339" name="n_1mainValue【福祉施設】&#10;一人当たり面積"/>
        <xdr:cNvSpPr txBox="1"/>
      </xdr:nvSpPr>
      <xdr:spPr>
        <a:xfrm>
          <a:off x="93917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40" name="n_2mainValue【福祉施設】&#10;一人当たり面積"/>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41"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xdr:rowOff>
    </xdr:from>
    <xdr:to>
      <xdr:col>24</xdr:col>
      <xdr:colOff>114300</xdr:colOff>
      <xdr:row>102</xdr:row>
      <xdr:rowOff>109038</xdr:rowOff>
    </xdr:to>
    <xdr:sp macro="" textlink="">
      <xdr:nvSpPr>
        <xdr:cNvPr id="382" name="楕円 381"/>
        <xdr:cNvSpPr/>
      </xdr:nvSpPr>
      <xdr:spPr>
        <a:xfrm>
          <a:off x="4584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30315</xdr:rowOff>
    </xdr:from>
    <xdr:ext cx="405111" cy="259045"/>
    <xdr:sp macro="" textlink="">
      <xdr:nvSpPr>
        <xdr:cNvPr id="383" name="【市民会館】&#10;有形固定資産減価償却率該当値テキスト"/>
        <xdr:cNvSpPr txBox="1"/>
      </xdr:nvSpPr>
      <xdr:spPr>
        <a:xfrm>
          <a:off x="4673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67855</xdr:rowOff>
    </xdr:from>
    <xdr:to>
      <xdr:col>20</xdr:col>
      <xdr:colOff>38100</xdr:colOff>
      <xdr:row>102</xdr:row>
      <xdr:rowOff>169455</xdr:rowOff>
    </xdr:to>
    <xdr:sp macro="" textlink="">
      <xdr:nvSpPr>
        <xdr:cNvPr id="384" name="楕円 383"/>
        <xdr:cNvSpPr/>
      </xdr:nvSpPr>
      <xdr:spPr>
        <a:xfrm>
          <a:off x="3746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58238</xdr:rowOff>
    </xdr:from>
    <xdr:to>
      <xdr:col>24</xdr:col>
      <xdr:colOff>63500</xdr:colOff>
      <xdr:row>102</xdr:row>
      <xdr:rowOff>118655</xdr:rowOff>
    </xdr:to>
    <xdr:cxnSp macro="">
      <xdr:nvCxnSpPr>
        <xdr:cNvPr id="385" name="直線コネクタ 384"/>
        <xdr:cNvCxnSpPr/>
      </xdr:nvCxnSpPr>
      <xdr:spPr>
        <a:xfrm flipV="1">
          <a:off x="3797300" y="17546138"/>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108676</xdr:rowOff>
    </xdr:from>
    <xdr:to>
      <xdr:col>15</xdr:col>
      <xdr:colOff>101600</xdr:colOff>
      <xdr:row>103</xdr:row>
      <xdr:rowOff>38826</xdr:rowOff>
    </xdr:to>
    <xdr:sp macro="" textlink="">
      <xdr:nvSpPr>
        <xdr:cNvPr id="386" name="楕円 385"/>
        <xdr:cNvSpPr/>
      </xdr:nvSpPr>
      <xdr:spPr>
        <a:xfrm>
          <a:off x="2857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118655</xdr:rowOff>
    </xdr:from>
    <xdr:to>
      <xdr:col>19</xdr:col>
      <xdr:colOff>177800</xdr:colOff>
      <xdr:row>102</xdr:row>
      <xdr:rowOff>159476</xdr:rowOff>
    </xdr:to>
    <xdr:cxnSp macro="">
      <xdr:nvCxnSpPr>
        <xdr:cNvPr id="387" name="直線コネクタ 386"/>
        <xdr:cNvCxnSpPr/>
      </xdr:nvCxnSpPr>
      <xdr:spPr>
        <a:xfrm flipV="1">
          <a:off x="2908300" y="1760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388" name="楕円 387"/>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159476</xdr:rowOff>
    </xdr:from>
    <xdr:to>
      <xdr:col>15</xdr:col>
      <xdr:colOff>50800</xdr:colOff>
      <xdr:row>103</xdr:row>
      <xdr:rowOff>56606</xdr:rowOff>
    </xdr:to>
    <xdr:cxnSp macro="">
      <xdr:nvCxnSpPr>
        <xdr:cNvPr id="389" name="直線コネクタ 388"/>
        <xdr:cNvCxnSpPr/>
      </xdr:nvCxnSpPr>
      <xdr:spPr>
        <a:xfrm flipV="1">
          <a:off x="2019300" y="17647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14532</xdr:rowOff>
    </xdr:from>
    <xdr:ext cx="405111" cy="259045"/>
    <xdr:sp macro="" textlink="">
      <xdr:nvSpPr>
        <xdr:cNvPr id="393" name="n_1mainValue【市民会館】&#10;有形固定資産減価償却率"/>
        <xdr:cNvSpPr txBox="1"/>
      </xdr:nvSpPr>
      <xdr:spPr>
        <a:xfrm>
          <a:off x="3582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55353</xdr:rowOff>
    </xdr:from>
    <xdr:ext cx="405111" cy="259045"/>
    <xdr:sp macro="" textlink="">
      <xdr:nvSpPr>
        <xdr:cNvPr id="394" name="n_2mainValue【市民会館】&#10;有形固定資産減価償却率"/>
        <xdr:cNvSpPr txBox="1"/>
      </xdr:nvSpPr>
      <xdr:spPr>
        <a:xfrm>
          <a:off x="2705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395" name="n_3mainValue【市民会館】&#10;有形固定資産減価償却率"/>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34" name="楕円 433"/>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143527</xdr:rowOff>
    </xdr:from>
    <xdr:ext cx="469744" cy="259045"/>
    <xdr:sp macro="" textlink="">
      <xdr:nvSpPr>
        <xdr:cNvPr id="435" name="【市民会館】&#10;一人当たり面積該当値テキスト"/>
        <xdr:cNvSpPr txBox="1"/>
      </xdr:nvSpPr>
      <xdr:spPr>
        <a:xfrm>
          <a:off x="10515600"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124461</xdr:rowOff>
    </xdr:from>
    <xdr:to>
      <xdr:col>50</xdr:col>
      <xdr:colOff>165100</xdr:colOff>
      <xdr:row>106</xdr:row>
      <xdr:rowOff>54611</xdr:rowOff>
    </xdr:to>
    <xdr:sp macro="" textlink="">
      <xdr:nvSpPr>
        <xdr:cNvPr id="436" name="楕円 435"/>
        <xdr:cNvSpPr/>
      </xdr:nvSpPr>
      <xdr:spPr>
        <a:xfrm>
          <a:off x="958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0</xdr:rowOff>
    </xdr:from>
    <xdr:to>
      <xdr:col>55</xdr:col>
      <xdr:colOff>0</xdr:colOff>
      <xdr:row>106</xdr:row>
      <xdr:rowOff>3811</xdr:rowOff>
    </xdr:to>
    <xdr:cxnSp macro="">
      <xdr:nvCxnSpPr>
        <xdr:cNvPr id="437" name="直線コネクタ 436"/>
        <xdr:cNvCxnSpPr/>
      </xdr:nvCxnSpPr>
      <xdr:spPr>
        <a:xfrm flipV="1">
          <a:off x="9639300" y="18173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38" name="楕円 437"/>
        <xdr:cNvSpPr/>
      </xdr:nvSpPr>
      <xdr:spPr>
        <a:xfrm>
          <a:off x="869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7620</xdr:rowOff>
    </xdr:to>
    <xdr:cxnSp macro="">
      <xdr:nvCxnSpPr>
        <xdr:cNvPr id="439" name="直線コネクタ 438"/>
        <xdr:cNvCxnSpPr/>
      </xdr:nvCxnSpPr>
      <xdr:spPr>
        <a:xfrm flipV="1">
          <a:off x="8750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135889</xdr:rowOff>
    </xdr:from>
    <xdr:to>
      <xdr:col>41</xdr:col>
      <xdr:colOff>101600</xdr:colOff>
      <xdr:row>106</xdr:row>
      <xdr:rowOff>66039</xdr:rowOff>
    </xdr:to>
    <xdr:sp macro="" textlink="">
      <xdr:nvSpPr>
        <xdr:cNvPr id="440" name="楕円 439"/>
        <xdr:cNvSpPr/>
      </xdr:nvSpPr>
      <xdr:spPr>
        <a:xfrm>
          <a:off x="781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xdr:rowOff>
    </xdr:from>
    <xdr:to>
      <xdr:col>45</xdr:col>
      <xdr:colOff>177800</xdr:colOff>
      <xdr:row>106</xdr:row>
      <xdr:rowOff>15239</xdr:rowOff>
    </xdr:to>
    <xdr:cxnSp macro="">
      <xdr:nvCxnSpPr>
        <xdr:cNvPr id="441" name="直線コネクタ 440"/>
        <xdr:cNvCxnSpPr/>
      </xdr:nvCxnSpPr>
      <xdr:spPr>
        <a:xfrm flipV="1">
          <a:off x="7861300" y="1818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71138</xdr:rowOff>
    </xdr:from>
    <xdr:ext cx="469744" cy="259045"/>
    <xdr:sp macro="" textlink="">
      <xdr:nvSpPr>
        <xdr:cNvPr id="445" name="n_1main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46" name="n_2main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47" name="n_3main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488" name="楕円 487"/>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489" name="【一般廃棄物処理施設】&#10;有形固定資産減価償却率該当値テキスト"/>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90" name="楕円 489"/>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23949</xdr:rowOff>
    </xdr:to>
    <xdr:cxnSp macro="">
      <xdr:nvCxnSpPr>
        <xdr:cNvPr id="491" name="直線コネクタ 490"/>
        <xdr:cNvCxnSpPr/>
      </xdr:nvCxnSpPr>
      <xdr:spPr>
        <a:xfrm flipV="1">
          <a:off x="15481300" y="631534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92" name="楕円 491"/>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76200</xdr:rowOff>
    </xdr:to>
    <xdr:cxnSp macro="">
      <xdr:nvCxnSpPr>
        <xdr:cNvPr id="493" name="直線コネクタ 492"/>
        <xdr:cNvCxnSpPr/>
      </xdr:nvCxnSpPr>
      <xdr:spPr>
        <a:xfrm flipV="1">
          <a:off x="14592300" y="63675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4" name="楕円 493"/>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133350</xdr:rowOff>
    </xdr:to>
    <xdr:cxnSp macro="">
      <xdr:nvCxnSpPr>
        <xdr:cNvPr id="495" name="直線コネクタ 494"/>
        <xdr:cNvCxnSpPr/>
      </xdr:nvCxnSpPr>
      <xdr:spPr>
        <a:xfrm flipV="1">
          <a:off x="13703300" y="641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65876</xdr:rowOff>
    </xdr:from>
    <xdr:ext cx="405111" cy="259045"/>
    <xdr:sp macro="" textlink="">
      <xdr:nvSpPr>
        <xdr:cNvPr id="499" name="n_1mainValue【一般廃棄物処理施設】&#10;有形固定資産減価償却率"/>
        <xdr:cNvSpPr txBox="1"/>
      </xdr:nvSpPr>
      <xdr:spPr>
        <a:xfrm>
          <a:off x="15266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500" name="n_2mainValue【一般廃棄物処理施設】&#10;有形固定資産減価償却率"/>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01" name="n_3mainValue【一般廃棄物処理施設】&#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75715</xdr:rowOff>
    </xdr:from>
    <xdr:to>
      <xdr:col>116</xdr:col>
      <xdr:colOff>114300</xdr:colOff>
      <xdr:row>40</xdr:row>
      <xdr:rowOff>5865</xdr:rowOff>
    </xdr:to>
    <xdr:sp macro="" textlink="">
      <xdr:nvSpPr>
        <xdr:cNvPr id="540" name="楕円 539"/>
        <xdr:cNvSpPr/>
      </xdr:nvSpPr>
      <xdr:spPr>
        <a:xfrm>
          <a:off x="22110700" y="67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54142</xdr:rowOff>
    </xdr:from>
    <xdr:ext cx="534377" cy="259045"/>
    <xdr:sp macro="" textlink="">
      <xdr:nvSpPr>
        <xdr:cNvPr id="541" name="【一般廃棄物処理施設】&#10;一人当たり有形固定資産（償却資産）額該当値テキスト"/>
        <xdr:cNvSpPr txBox="1"/>
      </xdr:nvSpPr>
      <xdr:spPr>
        <a:xfrm>
          <a:off x="22199600" y="6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82938</xdr:rowOff>
    </xdr:from>
    <xdr:to>
      <xdr:col>112</xdr:col>
      <xdr:colOff>38100</xdr:colOff>
      <xdr:row>40</xdr:row>
      <xdr:rowOff>13088</xdr:rowOff>
    </xdr:to>
    <xdr:sp macro="" textlink="">
      <xdr:nvSpPr>
        <xdr:cNvPr id="542" name="楕円 541"/>
        <xdr:cNvSpPr/>
      </xdr:nvSpPr>
      <xdr:spPr>
        <a:xfrm>
          <a:off x="21272500" y="6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126515</xdr:rowOff>
    </xdr:from>
    <xdr:to>
      <xdr:col>116</xdr:col>
      <xdr:colOff>63500</xdr:colOff>
      <xdr:row>39</xdr:row>
      <xdr:rowOff>133738</xdr:rowOff>
    </xdr:to>
    <xdr:cxnSp macro="">
      <xdr:nvCxnSpPr>
        <xdr:cNvPr id="543" name="直線コネクタ 542"/>
        <xdr:cNvCxnSpPr/>
      </xdr:nvCxnSpPr>
      <xdr:spPr>
        <a:xfrm flipV="1">
          <a:off x="21323300" y="6813065"/>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80820</xdr:rowOff>
    </xdr:from>
    <xdr:to>
      <xdr:col>107</xdr:col>
      <xdr:colOff>101600</xdr:colOff>
      <xdr:row>40</xdr:row>
      <xdr:rowOff>10970</xdr:rowOff>
    </xdr:to>
    <xdr:sp macro="" textlink="">
      <xdr:nvSpPr>
        <xdr:cNvPr id="544" name="楕円 543"/>
        <xdr:cNvSpPr/>
      </xdr:nvSpPr>
      <xdr:spPr>
        <a:xfrm>
          <a:off x="20383500" y="67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131620</xdr:rowOff>
    </xdr:from>
    <xdr:to>
      <xdr:col>111</xdr:col>
      <xdr:colOff>177800</xdr:colOff>
      <xdr:row>39</xdr:row>
      <xdr:rowOff>133738</xdr:rowOff>
    </xdr:to>
    <xdr:cxnSp macro="">
      <xdr:nvCxnSpPr>
        <xdr:cNvPr id="545" name="直線コネクタ 544"/>
        <xdr:cNvCxnSpPr/>
      </xdr:nvCxnSpPr>
      <xdr:spPr>
        <a:xfrm>
          <a:off x="20434300" y="6818170"/>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95169</xdr:rowOff>
    </xdr:from>
    <xdr:to>
      <xdr:col>102</xdr:col>
      <xdr:colOff>165100</xdr:colOff>
      <xdr:row>40</xdr:row>
      <xdr:rowOff>25319</xdr:rowOff>
    </xdr:to>
    <xdr:sp macro="" textlink="">
      <xdr:nvSpPr>
        <xdr:cNvPr id="546" name="楕円 545"/>
        <xdr:cNvSpPr/>
      </xdr:nvSpPr>
      <xdr:spPr>
        <a:xfrm>
          <a:off x="19494500" y="67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131620</xdr:rowOff>
    </xdr:from>
    <xdr:to>
      <xdr:col>107</xdr:col>
      <xdr:colOff>50800</xdr:colOff>
      <xdr:row>39</xdr:row>
      <xdr:rowOff>145969</xdr:rowOff>
    </xdr:to>
    <xdr:cxnSp macro="">
      <xdr:nvCxnSpPr>
        <xdr:cNvPr id="547" name="直線コネクタ 546"/>
        <xdr:cNvCxnSpPr/>
      </xdr:nvCxnSpPr>
      <xdr:spPr>
        <a:xfrm flipV="1">
          <a:off x="19545300" y="681817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4215</xdr:rowOff>
    </xdr:from>
    <xdr:ext cx="534377" cy="259045"/>
    <xdr:sp macro="" textlink="">
      <xdr:nvSpPr>
        <xdr:cNvPr id="551" name="n_1mainValue【一般廃棄物処理施設】&#10;一人当たり有形固定資産（償却資産）額"/>
        <xdr:cNvSpPr txBox="1"/>
      </xdr:nvSpPr>
      <xdr:spPr>
        <a:xfrm>
          <a:off x="21043411" y="6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2097</xdr:rowOff>
    </xdr:from>
    <xdr:ext cx="534377" cy="259045"/>
    <xdr:sp macro="" textlink="">
      <xdr:nvSpPr>
        <xdr:cNvPr id="552" name="n_2mainValue【一般廃棄物処理施設】&#10;一人当たり有形固定資産（償却資産）額"/>
        <xdr:cNvSpPr txBox="1"/>
      </xdr:nvSpPr>
      <xdr:spPr>
        <a:xfrm>
          <a:off x="20167111" y="68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16446</xdr:rowOff>
    </xdr:from>
    <xdr:ext cx="534377" cy="259045"/>
    <xdr:sp macro="" textlink="">
      <xdr:nvSpPr>
        <xdr:cNvPr id="553" name="n_3mainValue【一般廃棄物処理施設】&#10;一人当たり有形固定資産（償却資産）額"/>
        <xdr:cNvSpPr txBox="1"/>
      </xdr:nvSpPr>
      <xdr:spPr>
        <a:xfrm>
          <a:off x="19278111" y="68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84"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171269</xdr:rowOff>
    </xdr:from>
    <xdr:to>
      <xdr:col>85</xdr:col>
      <xdr:colOff>177800</xdr:colOff>
      <xdr:row>63</xdr:row>
      <xdr:rowOff>101419</xdr:rowOff>
    </xdr:to>
    <xdr:sp macro="" textlink="">
      <xdr:nvSpPr>
        <xdr:cNvPr id="594" name="楕円 593"/>
        <xdr:cNvSpPr/>
      </xdr:nvSpPr>
      <xdr:spPr>
        <a:xfrm>
          <a:off x="16268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86196</xdr:rowOff>
    </xdr:from>
    <xdr:ext cx="405111" cy="259045"/>
    <xdr:sp macro="" textlink="">
      <xdr:nvSpPr>
        <xdr:cNvPr id="595" name="【保健センター・保健所】&#10;有形固定資産減価償却率該当値テキスト"/>
        <xdr:cNvSpPr txBox="1"/>
      </xdr:nvSpPr>
      <xdr:spPr>
        <a:xfrm>
          <a:off x="16357600" y="1071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596" name="楕円 595"/>
        <xdr:cNvSpPr/>
      </xdr:nvSpPr>
      <xdr:spPr>
        <a:xfrm>
          <a:off x="15430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50619</xdr:rowOff>
    </xdr:from>
    <xdr:to>
      <xdr:col>85</xdr:col>
      <xdr:colOff>127000</xdr:colOff>
      <xdr:row>63</xdr:row>
      <xdr:rowOff>122465</xdr:rowOff>
    </xdr:to>
    <xdr:cxnSp macro="">
      <xdr:nvCxnSpPr>
        <xdr:cNvPr id="597" name="直線コネクタ 596"/>
        <xdr:cNvCxnSpPr/>
      </xdr:nvCxnSpPr>
      <xdr:spPr>
        <a:xfrm flipV="1">
          <a:off x="15481300" y="108519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107587</xdr:rowOff>
    </xdr:from>
    <xdr:to>
      <xdr:col>76</xdr:col>
      <xdr:colOff>165100</xdr:colOff>
      <xdr:row>64</xdr:row>
      <xdr:rowOff>37737</xdr:rowOff>
    </xdr:to>
    <xdr:sp macro="" textlink="">
      <xdr:nvSpPr>
        <xdr:cNvPr id="598" name="楕円 597"/>
        <xdr:cNvSpPr/>
      </xdr:nvSpPr>
      <xdr:spPr>
        <a:xfrm>
          <a:off x="1454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122465</xdr:rowOff>
    </xdr:from>
    <xdr:to>
      <xdr:col>81</xdr:col>
      <xdr:colOff>50800</xdr:colOff>
      <xdr:row>63</xdr:row>
      <xdr:rowOff>158387</xdr:rowOff>
    </xdr:to>
    <xdr:cxnSp macro="">
      <xdr:nvCxnSpPr>
        <xdr:cNvPr id="599" name="直線コネクタ 598"/>
        <xdr:cNvCxnSpPr/>
      </xdr:nvCxnSpPr>
      <xdr:spPr>
        <a:xfrm flipV="1">
          <a:off x="14592300" y="109238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145143</xdr:rowOff>
    </xdr:from>
    <xdr:to>
      <xdr:col>72</xdr:col>
      <xdr:colOff>38100</xdr:colOff>
      <xdr:row>64</xdr:row>
      <xdr:rowOff>75293</xdr:rowOff>
    </xdr:to>
    <xdr:sp macro="" textlink="">
      <xdr:nvSpPr>
        <xdr:cNvPr id="600" name="楕円 599"/>
        <xdr:cNvSpPr/>
      </xdr:nvSpPr>
      <xdr:spPr>
        <a:xfrm>
          <a:off x="13652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158387</xdr:rowOff>
    </xdr:from>
    <xdr:to>
      <xdr:col>76</xdr:col>
      <xdr:colOff>114300</xdr:colOff>
      <xdr:row>64</xdr:row>
      <xdr:rowOff>24493</xdr:rowOff>
    </xdr:to>
    <xdr:cxnSp macro="">
      <xdr:nvCxnSpPr>
        <xdr:cNvPr id="601" name="直線コネクタ 600"/>
        <xdr:cNvCxnSpPr/>
      </xdr:nvCxnSpPr>
      <xdr:spPr>
        <a:xfrm flipV="1">
          <a:off x="13703300" y="109597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602"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603"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604"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605" name="n_1mainValue【保健センター・保健所】&#10;有形固定資産減価償却率"/>
        <xdr:cNvSpPr txBox="1"/>
      </xdr:nvSpPr>
      <xdr:spPr>
        <a:xfrm>
          <a:off x="15266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28864</xdr:rowOff>
    </xdr:from>
    <xdr:ext cx="340478" cy="259045"/>
    <xdr:sp macro="" textlink="">
      <xdr:nvSpPr>
        <xdr:cNvPr id="606" name="n_2mainValue【保健センター・保健所】&#10;有形固定資産減価償却率"/>
        <xdr:cNvSpPr txBox="1"/>
      </xdr:nvSpPr>
      <xdr:spPr>
        <a:xfrm>
          <a:off x="14422061" y="1100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66420</xdr:rowOff>
    </xdr:from>
    <xdr:ext cx="340478" cy="259045"/>
    <xdr:sp macro="" textlink="">
      <xdr:nvSpPr>
        <xdr:cNvPr id="607" name="n_3mainValue【保健センター・保健所】&#10;有形固定資産減価償却率"/>
        <xdr:cNvSpPr txBox="1"/>
      </xdr:nvSpPr>
      <xdr:spPr>
        <a:xfrm>
          <a:off x="13533061" y="11039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34"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644" name="楕円 643"/>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645" name="【保健センター・保健所】&#10;一人当たり面積該当値テキスト"/>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46" name="楕円 645"/>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93726</xdr:rowOff>
    </xdr:to>
    <xdr:cxnSp macro="">
      <xdr:nvCxnSpPr>
        <xdr:cNvPr id="647" name="直線コネクタ 646"/>
        <xdr:cNvCxnSpPr/>
      </xdr:nvCxnSpPr>
      <xdr:spPr>
        <a:xfrm flipV="1">
          <a:off x="21323300" y="1054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47498</xdr:rowOff>
    </xdr:from>
    <xdr:to>
      <xdr:col>107</xdr:col>
      <xdr:colOff>101600</xdr:colOff>
      <xdr:row>61</xdr:row>
      <xdr:rowOff>149098</xdr:rowOff>
    </xdr:to>
    <xdr:sp macro="" textlink="">
      <xdr:nvSpPr>
        <xdr:cNvPr id="648" name="楕円 647"/>
        <xdr:cNvSpPr/>
      </xdr:nvSpPr>
      <xdr:spPr>
        <a:xfrm>
          <a:off x="20383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98298</xdr:rowOff>
    </xdr:to>
    <xdr:cxnSp macro="">
      <xdr:nvCxnSpPr>
        <xdr:cNvPr id="649" name="直線コネクタ 648"/>
        <xdr:cNvCxnSpPr/>
      </xdr:nvCxnSpPr>
      <xdr:spPr>
        <a:xfrm flipV="1">
          <a:off x="20434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50" name="楕円 649"/>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63</xdr:row>
      <xdr:rowOff>125730</xdr:rowOff>
    </xdr:to>
    <xdr:cxnSp macro="">
      <xdr:nvCxnSpPr>
        <xdr:cNvPr id="651" name="直線コネクタ 650"/>
        <xdr:cNvCxnSpPr/>
      </xdr:nvCxnSpPr>
      <xdr:spPr>
        <a:xfrm flipV="1">
          <a:off x="19545300" y="10556748"/>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52"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53"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655" name="n_1main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165625</xdr:rowOff>
    </xdr:from>
    <xdr:ext cx="469744" cy="259045"/>
    <xdr:sp macro="" textlink="">
      <xdr:nvSpPr>
        <xdr:cNvPr id="656" name="n_2mainValue【保健センター・保健所】&#10;一人当たり面積"/>
        <xdr:cNvSpPr txBox="1"/>
      </xdr:nvSpPr>
      <xdr:spPr>
        <a:xfrm>
          <a:off x="20199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57"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698" name="楕円 697"/>
        <xdr:cNvSpPr/>
      </xdr:nvSpPr>
      <xdr:spPr>
        <a:xfrm>
          <a:off x="16268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47370</xdr:rowOff>
    </xdr:from>
    <xdr:ext cx="405111" cy="259045"/>
    <xdr:sp macro="" textlink="">
      <xdr:nvSpPr>
        <xdr:cNvPr id="699" name="【消防施設】&#10;有形固定資産減価償却率該当値テキスト"/>
        <xdr:cNvSpPr txBox="1"/>
      </xdr:nvSpPr>
      <xdr:spPr>
        <a:xfrm>
          <a:off x="16357600" y="137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700" name="楕円 699"/>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168729</xdr:rowOff>
    </xdr:to>
    <xdr:cxnSp macro="">
      <xdr:nvCxnSpPr>
        <xdr:cNvPr id="701" name="直線コネクタ 700"/>
        <xdr:cNvCxnSpPr/>
      </xdr:nvCxnSpPr>
      <xdr:spPr>
        <a:xfrm flipV="1">
          <a:off x="15481300" y="138357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702" name="楕円 701"/>
        <xdr:cNvSpPr/>
      </xdr:nvSpPr>
      <xdr:spPr>
        <a:xfrm>
          <a:off x="14541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81</xdr:row>
      <xdr:rowOff>20138</xdr:rowOff>
    </xdr:to>
    <xdr:cxnSp macro="">
      <xdr:nvCxnSpPr>
        <xdr:cNvPr id="703" name="直線コネクタ 702"/>
        <xdr:cNvCxnSpPr/>
      </xdr:nvCxnSpPr>
      <xdr:spPr>
        <a:xfrm flipV="1">
          <a:off x="14592300" y="138847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153851</xdr:rowOff>
    </xdr:from>
    <xdr:to>
      <xdr:col>72</xdr:col>
      <xdr:colOff>38100</xdr:colOff>
      <xdr:row>82</xdr:row>
      <xdr:rowOff>84001</xdr:rowOff>
    </xdr:to>
    <xdr:sp macro="" textlink="">
      <xdr:nvSpPr>
        <xdr:cNvPr id="704" name="楕円 703"/>
        <xdr:cNvSpPr/>
      </xdr:nvSpPr>
      <xdr:spPr>
        <a:xfrm>
          <a:off x="13652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82</xdr:row>
      <xdr:rowOff>33201</xdr:rowOff>
    </xdr:to>
    <xdr:cxnSp macro="">
      <xdr:nvCxnSpPr>
        <xdr:cNvPr id="705" name="直線コネクタ 704"/>
        <xdr:cNvCxnSpPr/>
      </xdr:nvCxnSpPr>
      <xdr:spPr>
        <a:xfrm flipV="1">
          <a:off x="13703300" y="13907588"/>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39206</xdr:rowOff>
    </xdr:from>
    <xdr:ext cx="405111" cy="259045"/>
    <xdr:sp macro="" textlink="">
      <xdr:nvSpPr>
        <xdr:cNvPr id="709" name="n_1main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62065</xdr:rowOff>
    </xdr:from>
    <xdr:ext cx="405111" cy="259045"/>
    <xdr:sp macro="" textlink="">
      <xdr:nvSpPr>
        <xdr:cNvPr id="710" name="n_2mainValue【消防施設】&#10;有形固定資産減価償却率"/>
        <xdr:cNvSpPr txBox="1"/>
      </xdr:nvSpPr>
      <xdr:spPr>
        <a:xfrm>
          <a:off x="14389744"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75128</xdr:rowOff>
    </xdr:from>
    <xdr:ext cx="405111" cy="259045"/>
    <xdr:sp macro="" textlink="">
      <xdr:nvSpPr>
        <xdr:cNvPr id="711" name="n_3mainValue【消防施設】&#10;有形固定資産減価償却率"/>
        <xdr:cNvSpPr txBox="1"/>
      </xdr:nvSpPr>
      <xdr:spPr>
        <a:xfrm>
          <a:off x="13500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8"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48" name="楕円 747"/>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49"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50" name="楕円 749"/>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26670</xdr:rowOff>
    </xdr:to>
    <xdr:cxnSp macro="">
      <xdr:nvCxnSpPr>
        <xdr:cNvPr id="751" name="直線コネクタ 750"/>
        <xdr:cNvCxnSpPr/>
      </xdr:nvCxnSpPr>
      <xdr:spPr>
        <a:xfrm flipV="1">
          <a:off x="21323300" y="142433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52" name="楕円 751"/>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35813</xdr:rowOff>
    </xdr:to>
    <xdr:cxnSp macro="">
      <xdr:nvCxnSpPr>
        <xdr:cNvPr id="753" name="直線コネクタ 752"/>
        <xdr:cNvCxnSpPr/>
      </xdr:nvCxnSpPr>
      <xdr:spPr>
        <a:xfrm flipV="1">
          <a:off x="20434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119887</xdr:rowOff>
    </xdr:from>
    <xdr:to>
      <xdr:col>102</xdr:col>
      <xdr:colOff>165100</xdr:colOff>
      <xdr:row>83</xdr:row>
      <xdr:rowOff>50037</xdr:rowOff>
    </xdr:to>
    <xdr:sp macro="" textlink="">
      <xdr:nvSpPr>
        <xdr:cNvPr id="754" name="楕円 753"/>
        <xdr:cNvSpPr/>
      </xdr:nvSpPr>
      <xdr:spPr>
        <a:xfrm>
          <a:off x="19494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170687</xdr:rowOff>
    </xdr:from>
    <xdr:to>
      <xdr:col>107</xdr:col>
      <xdr:colOff>50800</xdr:colOff>
      <xdr:row>83</xdr:row>
      <xdr:rowOff>35813</xdr:rowOff>
    </xdr:to>
    <xdr:cxnSp macro="">
      <xdr:nvCxnSpPr>
        <xdr:cNvPr id="755" name="直線コネクタ 754"/>
        <xdr:cNvCxnSpPr/>
      </xdr:nvCxnSpPr>
      <xdr:spPr>
        <a:xfrm>
          <a:off x="19545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6"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7"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59"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60"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66564</xdr:rowOff>
    </xdr:from>
    <xdr:ext cx="469744" cy="259045"/>
    <xdr:sp macro="" textlink="">
      <xdr:nvSpPr>
        <xdr:cNvPr id="761" name="n_3mainValue【消防施設】&#10;一人当たり面積"/>
        <xdr:cNvSpPr txBox="1"/>
      </xdr:nvSpPr>
      <xdr:spPr>
        <a:xfrm>
          <a:off x="19310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802" name="楕円 801"/>
        <xdr:cNvSpPr/>
      </xdr:nvSpPr>
      <xdr:spPr>
        <a:xfrm>
          <a:off x="16268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803" name="【庁舎】&#10;有形固定資産減価償却率該当値テキスト"/>
        <xdr:cNvSpPr txBox="1"/>
      </xdr:nvSpPr>
      <xdr:spPr>
        <a:xfrm>
          <a:off x="16357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138068</xdr:rowOff>
    </xdr:from>
    <xdr:to>
      <xdr:col>81</xdr:col>
      <xdr:colOff>101600</xdr:colOff>
      <xdr:row>102</xdr:row>
      <xdr:rowOff>68218</xdr:rowOff>
    </xdr:to>
    <xdr:sp macro="" textlink="">
      <xdr:nvSpPr>
        <xdr:cNvPr id="804" name="楕円 803"/>
        <xdr:cNvSpPr/>
      </xdr:nvSpPr>
      <xdr:spPr>
        <a:xfrm>
          <a:off x="15430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17418</xdr:rowOff>
    </xdr:to>
    <xdr:cxnSp macro="">
      <xdr:nvCxnSpPr>
        <xdr:cNvPr id="805" name="直線コネクタ 804"/>
        <xdr:cNvCxnSpPr/>
      </xdr:nvCxnSpPr>
      <xdr:spPr>
        <a:xfrm flipV="1">
          <a:off x="15481300" y="1743837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169092</xdr:rowOff>
    </xdr:from>
    <xdr:to>
      <xdr:col>76</xdr:col>
      <xdr:colOff>165100</xdr:colOff>
      <xdr:row>102</xdr:row>
      <xdr:rowOff>99242</xdr:rowOff>
    </xdr:to>
    <xdr:sp macro="" textlink="">
      <xdr:nvSpPr>
        <xdr:cNvPr id="806" name="楕円 805"/>
        <xdr:cNvSpPr/>
      </xdr:nvSpPr>
      <xdr:spPr>
        <a:xfrm>
          <a:off x="14541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48442</xdr:rowOff>
    </xdr:to>
    <xdr:cxnSp macro="">
      <xdr:nvCxnSpPr>
        <xdr:cNvPr id="807" name="直線コネクタ 806"/>
        <xdr:cNvCxnSpPr/>
      </xdr:nvCxnSpPr>
      <xdr:spPr>
        <a:xfrm flipV="1">
          <a:off x="14592300" y="175053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46627</xdr:rowOff>
    </xdr:from>
    <xdr:to>
      <xdr:col>72</xdr:col>
      <xdr:colOff>38100</xdr:colOff>
      <xdr:row>102</xdr:row>
      <xdr:rowOff>148227</xdr:rowOff>
    </xdr:to>
    <xdr:sp macro="" textlink="">
      <xdr:nvSpPr>
        <xdr:cNvPr id="808" name="楕円 807"/>
        <xdr:cNvSpPr/>
      </xdr:nvSpPr>
      <xdr:spPr>
        <a:xfrm>
          <a:off x="13652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48442</xdr:rowOff>
    </xdr:from>
    <xdr:to>
      <xdr:col>76</xdr:col>
      <xdr:colOff>114300</xdr:colOff>
      <xdr:row>102</xdr:row>
      <xdr:rowOff>97427</xdr:rowOff>
    </xdr:to>
    <xdr:cxnSp macro="">
      <xdr:nvCxnSpPr>
        <xdr:cNvPr id="809" name="直線コネクタ 808"/>
        <xdr:cNvCxnSpPr/>
      </xdr:nvCxnSpPr>
      <xdr:spPr>
        <a:xfrm flipV="1">
          <a:off x="13703300" y="175363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84745</xdr:rowOff>
    </xdr:from>
    <xdr:ext cx="405111" cy="259045"/>
    <xdr:sp macro="" textlink="">
      <xdr:nvSpPr>
        <xdr:cNvPr id="813" name="n_1mainValue【庁舎】&#10;有形固定資産減価償却率"/>
        <xdr:cNvSpPr txBox="1"/>
      </xdr:nvSpPr>
      <xdr:spPr>
        <a:xfrm>
          <a:off x="15266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115769</xdr:rowOff>
    </xdr:from>
    <xdr:ext cx="405111" cy="259045"/>
    <xdr:sp macro="" textlink="">
      <xdr:nvSpPr>
        <xdr:cNvPr id="814" name="n_2mainValue【庁舎】&#10;有形固定資産減価償却率"/>
        <xdr:cNvSpPr txBox="1"/>
      </xdr:nvSpPr>
      <xdr:spPr>
        <a:xfrm>
          <a:off x="143897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164754</xdr:rowOff>
    </xdr:from>
    <xdr:ext cx="405111" cy="259045"/>
    <xdr:sp macro="" textlink="">
      <xdr:nvSpPr>
        <xdr:cNvPr id="815" name="n_3mainValue【庁舎】&#10;有形固定資産減価償却率"/>
        <xdr:cNvSpPr txBox="1"/>
      </xdr:nvSpPr>
      <xdr:spPr>
        <a:xfrm>
          <a:off x="13500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856" name="楕円 855"/>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857" name="【庁舎】&#10;一人当たり面積該当値テキスト"/>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58" name="楕円 85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859" name="直線コネクタ 858"/>
        <xdr:cNvCxnSpPr/>
      </xdr:nvCxnSpPr>
      <xdr:spPr>
        <a:xfrm flipV="1">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60" name="楕円 859"/>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861" name="直線コネクタ 860"/>
        <xdr:cNvCxnSpPr/>
      </xdr:nvCxnSpPr>
      <xdr:spPr>
        <a:xfrm flipV="1">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62" name="楕円 861"/>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22316</xdr:rowOff>
    </xdr:to>
    <xdr:cxnSp macro="">
      <xdr:nvCxnSpPr>
        <xdr:cNvPr id="863" name="直線コネクタ 862"/>
        <xdr:cNvCxnSpPr/>
      </xdr:nvCxnSpPr>
      <xdr:spPr>
        <a:xfrm flipV="1">
          <a:off x="19545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67"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68"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69" name="n_3main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類似団体と比較して特に有形固定資産減価償却率が高くなっている施設は、図書館、体育館・プール、</a:t>
          </a:r>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市民会館</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などとなっており、老朽化が進んでいる。特に低くなっている施設は、保健福祉センター・保健所となっており、平成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なお、保健福祉センター・保健所一人当たりの面積の平成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0.092</a:t>
          </a:r>
          <a:r>
            <a:rPr lang="ja-JP" altLang="en-US" sz="1100" b="0" i="0" baseline="0">
              <a:solidFill>
                <a:schemeClr val="dk1"/>
              </a:solidFill>
              <a:effectLst/>
              <a:latin typeface="+mn-lt"/>
              <a:ea typeface="+mn-ea"/>
              <a:cs typeface="+mn-cs"/>
            </a:rPr>
            <a:t>及び平成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0.093</a:t>
          </a:r>
          <a:r>
            <a:rPr lang="ja-JP" altLang="ja-JP" sz="1100" b="0" i="0" baseline="0">
              <a:solidFill>
                <a:schemeClr val="dk1"/>
              </a:solidFill>
              <a:effectLst/>
              <a:latin typeface="+mn-lt"/>
              <a:ea typeface="+mn-ea"/>
              <a:cs typeface="+mn-cs"/>
            </a:rPr>
            <a:t>は誤りであり、正しくは、平成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0.010</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0.011</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0.011</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本市の平成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年度の基準財政収入額は、市町村民税</a:t>
          </a:r>
          <a:r>
            <a:rPr kumimoji="1" lang="en-US" altLang="ja-JP" sz="10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法人税割</a:t>
          </a:r>
          <a:r>
            <a:rPr kumimoji="1" lang="ja-JP" altLang="ja-JP" sz="1000">
              <a:solidFill>
                <a:schemeClr val="dk1"/>
              </a:solidFill>
              <a:effectLst/>
              <a:latin typeface="+mn-lt"/>
              <a:ea typeface="+mn-ea"/>
              <a:cs typeface="+mn-cs"/>
            </a:rPr>
            <a:t>の増加や地方消費税交付金をはじめとする各種交付金の増加により、基準財政収入額算定上前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ることもあり財政力指数は減少傾向にある。本市としては類似団体内での財政力指数</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下位となっていることもあり、定住促進対策や企業誘致活動による雇用の確保に努め、人口減少に歯止めを掛けるよう努める。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年度の経常収支比率は</a:t>
          </a:r>
          <a:r>
            <a:rPr kumimoji="1" lang="en-US" altLang="ja-JP" sz="900">
              <a:solidFill>
                <a:schemeClr val="dk1"/>
              </a:solidFill>
              <a:effectLst/>
              <a:latin typeface="+mn-lt"/>
              <a:ea typeface="+mn-ea"/>
              <a:cs typeface="+mn-cs"/>
            </a:rPr>
            <a:t>100.4</a:t>
          </a:r>
          <a:r>
            <a:rPr kumimoji="1" lang="ja-JP" altLang="ja-JP" sz="900">
              <a:solidFill>
                <a:schemeClr val="dk1"/>
              </a:solidFill>
              <a:effectLst/>
              <a:latin typeface="+mn-lt"/>
              <a:ea typeface="+mn-ea"/>
              <a:cs typeface="+mn-cs"/>
            </a:rPr>
            <a:t>％となり、</a:t>
          </a:r>
          <a:r>
            <a:rPr kumimoji="1" lang="ja-JP" altLang="en-US" sz="900">
              <a:solidFill>
                <a:schemeClr val="dk1"/>
              </a:solidFill>
              <a:effectLst/>
              <a:latin typeface="+mn-lt"/>
              <a:ea typeface="+mn-ea"/>
              <a:cs typeface="+mn-cs"/>
            </a:rPr>
            <a:t>前年度より</a:t>
          </a:r>
          <a:r>
            <a:rPr kumimoji="1" lang="en-US" altLang="ja-JP" sz="900">
              <a:solidFill>
                <a:schemeClr val="dk1"/>
              </a:solidFill>
              <a:effectLst/>
              <a:latin typeface="+mn-lt"/>
              <a:ea typeface="+mn-ea"/>
              <a:cs typeface="+mn-cs"/>
            </a:rPr>
            <a:t>1.3</a:t>
          </a:r>
          <a:r>
            <a:rPr kumimoji="1" lang="ja-JP" altLang="en-US" sz="900">
              <a:solidFill>
                <a:schemeClr val="dk1"/>
              </a:solidFill>
              <a:effectLst/>
              <a:latin typeface="+mn-lt"/>
              <a:ea typeface="+mn-ea"/>
              <a:cs typeface="+mn-cs"/>
            </a:rPr>
            <a:t>％良化したものの</a:t>
          </a:r>
          <a:r>
            <a:rPr kumimoji="1" lang="ja-JP" altLang="ja-JP" sz="900">
              <a:solidFill>
                <a:schemeClr val="dk1"/>
              </a:solidFill>
              <a:effectLst/>
              <a:latin typeface="+mn-lt"/>
              <a:ea typeface="+mn-ea"/>
              <a:cs typeface="+mn-cs"/>
            </a:rPr>
            <a:t>財政構造の硬直化が進んでいる。この要因として、歳入において</a:t>
          </a:r>
          <a:r>
            <a:rPr kumimoji="1" lang="ja-JP" altLang="en-US" sz="900">
              <a:solidFill>
                <a:schemeClr val="dk1"/>
              </a:solidFill>
              <a:effectLst/>
              <a:latin typeface="+mn-lt"/>
              <a:ea typeface="+mn-ea"/>
              <a:cs typeface="+mn-cs"/>
            </a:rPr>
            <a:t>は、地方消費税交付金をはじめとする各</a:t>
          </a:r>
          <a:r>
            <a:rPr kumimoji="1" lang="ja-JP" altLang="ja-JP" sz="900">
              <a:solidFill>
                <a:schemeClr val="dk1"/>
              </a:solidFill>
              <a:effectLst/>
              <a:latin typeface="+mn-lt"/>
              <a:ea typeface="+mn-ea"/>
              <a:cs typeface="+mn-cs"/>
            </a:rPr>
            <a:t>種交付金が増加</a:t>
          </a:r>
          <a:r>
            <a:rPr kumimoji="1" lang="ja-JP" altLang="en-US" sz="900">
              <a:solidFill>
                <a:schemeClr val="dk1"/>
              </a:solidFill>
              <a:effectLst/>
              <a:latin typeface="+mn-lt"/>
              <a:ea typeface="+mn-ea"/>
              <a:cs typeface="+mn-cs"/>
            </a:rPr>
            <a:t>したものの</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地方税、普通交付税、</a:t>
          </a:r>
          <a:r>
            <a:rPr kumimoji="1" lang="ja-JP" altLang="ja-JP" sz="900">
              <a:solidFill>
                <a:schemeClr val="dk1"/>
              </a:solidFill>
              <a:effectLst/>
              <a:latin typeface="+mn-lt"/>
              <a:ea typeface="+mn-ea"/>
              <a:cs typeface="+mn-cs"/>
            </a:rPr>
            <a:t>臨時財政対策債発行可能額の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などにより、経常一般財源</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減少している。しかしながら、歳出においては、</a:t>
          </a:r>
          <a:r>
            <a:rPr kumimoji="1" lang="ja-JP" altLang="ja-JP" sz="900">
              <a:solidFill>
                <a:schemeClr val="dk1"/>
              </a:solidFill>
              <a:effectLst/>
              <a:latin typeface="+mn-lt"/>
              <a:ea typeface="+mn-ea"/>
              <a:cs typeface="+mn-cs"/>
            </a:rPr>
            <a:t>公共下水道事業及び</a:t>
          </a:r>
          <a:r>
            <a:rPr kumimoji="1" lang="ja-JP" altLang="en-US" sz="900">
              <a:solidFill>
                <a:schemeClr val="dk1"/>
              </a:solidFill>
              <a:effectLst/>
              <a:latin typeface="+mn-lt"/>
              <a:ea typeface="+mn-ea"/>
              <a:cs typeface="+mn-cs"/>
            </a:rPr>
            <a:t>病院</a:t>
          </a:r>
          <a:r>
            <a:rPr kumimoji="1" lang="ja-JP" altLang="ja-JP" sz="900">
              <a:solidFill>
                <a:schemeClr val="dk1"/>
              </a:solidFill>
              <a:effectLst/>
              <a:latin typeface="+mn-lt"/>
              <a:ea typeface="+mn-ea"/>
              <a:cs typeface="+mn-cs"/>
            </a:rPr>
            <a:t>事業</a:t>
          </a:r>
          <a:r>
            <a:rPr kumimoji="1" lang="ja-JP" altLang="en-US" sz="900">
              <a:solidFill>
                <a:schemeClr val="dk1"/>
              </a:solidFill>
              <a:effectLst/>
              <a:latin typeface="+mn-lt"/>
              <a:ea typeface="+mn-ea"/>
              <a:cs typeface="+mn-cs"/>
            </a:rPr>
            <a:t>への繰出金が減少し経常経費</a:t>
          </a:r>
          <a:r>
            <a:rPr kumimoji="1" lang="ja-JP" altLang="ja-JP" sz="900">
              <a:solidFill>
                <a:schemeClr val="dk1"/>
              </a:solidFill>
              <a:effectLst/>
              <a:latin typeface="+mn-lt"/>
              <a:ea typeface="+mn-ea"/>
              <a:cs typeface="+mn-cs"/>
            </a:rPr>
            <a:t>一般財源等が大きく</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したことで経常収支比率が</a:t>
          </a:r>
          <a:r>
            <a:rPr kumimoji="1" lang="ja-JP" altLang="en-US" sz="900">
              <a:solidFill>
                <a:schemeClr val="dk1"/>
              </a:solidFill>
              <a:effectLst/>
              <a:latin typeface="+mn-lt"/>
              <a:ea typeface="+mn-ea"/>
              <a:cs typeface="+mn-cs"/>
            </a:rPr>
            <a:t>良化</a:t>
          </a:r>
          <a:r>
            <a:rPr kumimoji="1" lang="ja-JP" altLang="ja-JP" sz="900">
              <a:solidFill>
                <a:schemeClr val="dk1"/>
              </a:solidFill>
              <a:effectLst/>
              <a:latin typeface="+mn-lt"/>
              <a:ea typeface="+mn-ea"/>
              <a:cs typeface="+mn-cs"/>
            </a:rPr>
            <a:t>した。公債費は平成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900" b="0" i="0" baseline="0">
              <a:solidFill>
                <a:schemeClr val="dk1"/>
              </a:solidFill>
              <a:effectLst/>
              <a:latin typeface="+mn-lt"/>
              <a:ea typeface="+mn-ea"/>
              <a:cs typeface="+mn-cs"/>
            </a:rPr>
            <a:t>財政のスリム化を図る。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145542</xdr:rowOff>
    </xdr:to>
    <xdr:cxnSp macro="">
      <xdr:nvCxnSpPr>
        <xdr:cNvPr id="130" name="直線コネクタ 129"/>
        <xdr:cNvCxnSpPr/>
      </xdr:nvCxnSpPr>
      <xdr:spPr>
        <a:xfrm flipV="1">
          <a:off x="4114800" y="1105560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145542</xdr:rowOff>
    </xdr:to>
    <xdr:cxnSp macro="">
      <xdr:nvCxnSpPr>
        <xdr:cNvPr id="133" name="直線コネクタ 132"/>
        <xdr:cNvCxnSpPr/>
      </xdr:nvCxnSpPr>
      <xdr:spPr>
        <a:xfrm>
          <a:off x="3225800" y="110507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77978</xdr:rowOff>
    </xdr:to>
    <xdr:cxnSp macro="">
      <xdr:nvCxnSpPr>
        <xdr:cNvPr id="136" name="直線コネクタ 135"/>
        <xdr:cNvCxnSpPr/>
      </xdr:nvCxnSpPr>
      <xdr:spPr>
        <a:xfrm>
          <a:off x="2336800" y="109590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63</xdr:row>
      <xdr:rowOff>157734</xdr:rowOff>
    </xdr:to>
    <xdr:cxnSp macro="">
      <xdr:nvCxnSpPr>
        <xdr:cNvPr id="139" name="直線コネクタ 138"/>
        <xdr:cNvCxnSpPr/>
      </xdr:nvCxnSpPr>
      <xdr:spPr>
        <a:xfrm>
          <a:off x="1447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1" name="楕円 150"/>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2" name="テキスト ボックス 151"/>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5" name="楕円 154"/>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6" name="テキスト ボックス 155"/>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8" name="テキスト ボックス 157"/>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橋本市財政健全化計画の実行による人件費の削減、定員適正化計画に基づく退職者の８割採用及び公私連携の認定こども園化を推進することで職員数の削減を図っていることから、人件費は年々減少している。一方、物件費については民間委託への転換により委託料が増加しているものの、橋本市財政健全化計画に基づく物件費の削減により、人口１人当たりの人件費・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77248</xdr:rowOff>
    </xdr:from>
    <xdr:to>
      <xdr:col>23</xdr:col>
      <xdr:colOff>133350</xdr:colOff>
      <xdr:row>85</xdr:row>
      <xdr:rowOff>98603</xdr:rowOff>
    </xdr:to>
    <xdr:cxnSp macro="">
      <xdr:nvCxnSpPr>
        <xdr:cNvPr id="193" name="直線コネクタ 192"/>
        <xdr:cNvCxnSpPr/>
      </xdr:nvCxnSpPr>
      <xdr:spPr>
        <a:xfrm flipV="1">
          <a:off x="4114800" y="14650498"/>
          <a:ext cx="8382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80479</xdr:rowOff>
    </xdr:from>
    <xdr:to>
      <xdr:col>19</xdr:col>
      <xdr:colOff>133350</xdr:colOff>
      <xdr:row>85</xdr:row>
      <xdr:rowOff>98603</xdr:rowOff>
    </xdr:to>
    <xdr:cxnSp macro="">
      <xdr:nvCxnSpPr>
        <xdr:cNvPr id="196" name="直線コネクタ 195"/>
        <xdr:cNvCxnSpPr/>
      </xdr:nvCxnSpPr>
      <xdr:spPr>
        <a:xfrm>
          <a:off x="3225800" y="14653729"/>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80479</xdr:rowOff>
    </xdr:from>
    <xdr:to>
      <xdr:col>15</xdr:col>
      <xdr:colOff>82550</xdr:colOff>
      <xdr:row>86</xdr:row>
      <xdr:rowOff>27749</xdr:rowOff>
    </xdr:to>
    <xdr:cxnSp macro="">
      <xdr:nvCxnSpPr>
        <xdr:cNvPr id="199" name="直線コネクタ 198"/>
        <xdr:cNvCxnSpPr/>
      </xdr:nvCxnSpPr>
      <xdr:spPr>
        <a:xfrm flipV="1">
          <a:off x="2336800" y="14653729"/>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17480</xdr:rowOff>
    </xdr:from>
    <xdr:to>
      <xdr:col>11</xdr:col>
      <xdr:colOff>31750</xdr:colOff>
      <xdr:row>86</xdr:row>
      <xdr:rowOff>27749</xdr:rowOff>
    </xdr:to>
    <xdr:cxnSp macro="">
      <xdr:nvCxnSpPr>
        <xdr:cNvPr id="202" name="直線コネクタ 201"/>
        <xdr:cNvCxnSpPr/>
      </xdr:nvCxnSpPr>
      <xdr:spPr>
        <a:xfrm>
          <a:off x="1447800" y="1476218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26448</xdr:rowOff>
    </xdr:from>
    <xdr:to>
      <xdr:col>23</xdr:col>
      <xdr:colOff>184150</xdr:colOff>
      <xdr:row>85</xdr:row>
      <xdr:rowOff>128048</xdr:rowOff>
    </xdr:to>
    <xdr:sp macro="" textlink="">
      <xdr:nvSpPr>
        <xdr:cNvPr id="212" name="楕円 211"/>
        <xdr:cNvSpPr/>
      </xdr:nvSpPr>
      <xdr:spPr>
        <a:xfrm>
          <a:off x="4902200" y="145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169975</xdr:rowOff>
    </xdr:from>
    <xdr:ext cx="762000" cy="259045"/>
    <xdr:sp macro="" textlink="">
      <xdr:nvSpPr>
        <xdr:cNvPr id="213" name="人件費・物件費等の状況該当値テキスト"/>
        <xdr:cNvSpPr txBox="1"/>
      </xdr:nvSpPr>
      <xdr:spPr>
        <a:xfrm>
          <a:off x="5041900" y="145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47803</xdr:rowOff>
    </xdr:from>
    <xdr:to>
      <xdr:col>19</xdr:col>
      <xdr:colOff>184150</xdr:colOff>
      <xdr:row>85</xdr:row>
      <xdr:rowOff>149403</xdr:rowOff>
    </xdr:to>
    <xdr:sp macro="" textlink="">
      <xdr:nvSpPr>
        <xdr:cNvPr id="214" name="楕円 213"/>
        <xdr:cNvSpPr/>
      </xdr:nvSpPr>
      <xdr:spPr>
        <a:xfrm>
          <a:off x="4064000" y="146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134180</xdr:rowOff>
    </xdr:from>
    <xdr:ext cx="736600" cy="259045"/>
    <xdr:sp macro="" textlink="">
      <xdr:nvSpPr>
        <xdr:cNvPr id="215" name="テキスト ボックス 214"/>
        <xdr:cNvSpPr txBox="1"/>
      </xdr:nvSpPr>
      <xdr:spPr>
        <a:xfrm>
          <a:off x="3733800" y="1470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29679</xdr:rowOff>
    </xdr:from>
    <xdr:to>
      <xdr:col>15</xdr:col>
      <xdr:colOff>133350</xdr:colOff>
      <xdr:row>85</xdr:row>
      <xdr:rowOff>131279</xdr:rowOff>
    </xdr:to>
    <xdr:sp macro="" textlink="">
      <xdr:nvSpPr>
        <xdr:cNvPr id="216" name="楕円 215"/>
        <xdr:cNvSpPr/>
      </xdr:nvSpPr>
      <xdr:spPr>
        <a:xfrm>
          <a:off x="3175000" y="146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116056</xdr:rowOff>
    </xdr:from>
    <xdr:ext cx="762000" cy="259045"/>
    <xdr:sp macro="" textlink="">
      <xdr:nvSpPr>
        <xdr:cNvPr id="217" name="テキスト ボックス 216"/>
        <xdr:cNvSpPr txBox="1"/>
      </xdr:nvSpPr>
      <xdr:spPr>
        <a:xfrm>
          <a:off x="2844800" y="1468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148399</xdr:rowOff>
    </xdr:from>
    <xdr:to>
      <xdr:col>11</xdr:col>
      <xdr:colOff>82550</xdr:colOff>
      <xdr:row>86</xdr:row>
      <xdr:rowOff>78549</xdr:rowOff>
    </xdr:to>
    <xdr:sp macro="" textlink="">
      <xdr:nvSpPr>
        <xdr:cNvPr id="218" name="楕円 217"/>
        <xdr:cNvSpPr/>
      </xdr:nvSpPr>
      <xdr:spPr>
        <a:xfrm>
          <a:off x="2286000" y="14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63326</xdr:rowOff>
    </xdr:from>
    <xdr:ext cx="762000" cy="259045"/>
    <xdr:sp macro="" textlink="">
      <xdr:nvSpPr>
        <xdr:cNvPr id="219" name="テキスト ボックス 218"/>
        <xdr:cNvSpPr txBox="1"/>
      </xdr:nvSpPr>
      <xdr:spPr>
        <a:xfrm>
          <a:off x="1955800" y="1480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138130</xdr:rowOff>
    </xdr:from>
    <xdr:to>
      <xdr:col>7</xdr:col>
      <xdr:colOff>31750</xdr:colOff>
      <xdr:row>86</xdr:row>
      <xdr:rowOff>68280</xdr:rowOff>
    </xdr:to>
    <xdr:sp macro="" textlink="">
      <xdr:nvSpPr>
        <xdr:cNvPr id="220" name="楕円 219"/>
        <xdr:cNvSpPr/>
      </xdr:nvSpPr>
      <xdr:spPr>
        <a:xfrm>
          <a:off x="1397000" y="14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53057</xdr:rowOff>
    </xdr:from>
    <xdr:ext cx="762000" cy="259045"/>
    <xdr:sp macro="" textlink="">
      <xdr:nvSpPr>
        <xdr:cNvPr id="221" name="テキスト ボックス 220"/>
        <xdr:cNvSpPr txBox="1"/>
      </xdr:nvSpPr>
      <xdr:spPr>
        <a:xfrm>
          <a:off x="1066800" y="147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年度のラスパイレス指数は、採用・退職に伴い、職員構成が変動したことにより、平成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年度と比べて</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ポイントの増加となった。全国市平均と比べると</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ポイント下回っており、平成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財政健全化の一環として本市独自の給与減額を行なっていることが大きな要因となっている。今後も民間の給与水準を基に出されている人事院勧告や、和歌山県、県内他市及び近隣市町の給与制度の動向を注視し、適正な給料水準を保つように努めるが、給与減額措置を実施している間は、全国市平均を下回る指数となることが見込まれる。なお、各年度の数値については、翌年度</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日のラスパイレス指数を引用している。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82550</xdr:rowOff>
    </xdr:to>
    <xdr:cxnSp macro="">
      <xdr:nvCxnSpPr>
        <xdr:cNvPr id="257" name="直線コネクタ 256"/>
        <xdr:cNvCxnSpPr/>
      </xdr:nvCxnSpPr>
      <xdr:spPr>
        <a:xfrm>
          <a:off x="16179800" y="144326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99786</xdr:rowOff>
    </xdr:to>
    <xdr:cxnSp macro="">
      <xdr:nvCxnSpPr>
        <xdr:cNvPr id="260" name="直線コネクタ 259"/>
        <xdr:cNvCxnSpPr/>
      </xdr:nvCxnSpPr>
      <xdr:spPr>
        <a:xfrm flipV="1">
          <a:off x="15290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117021</xdr:rowOff>
    </xdr:to>
    <xdr:cxnSp macro="">
      <xdr:nvCxnSpPr>
        <xdr:cNvPr id="263" name="直線コネクタ 262"/>
        <xdr:cNvCxnSpPr/>
      </xdr:nvCxnSpPr>
      <xdr:spPr>
        <a:xfrm flipV="1">
          <a:off x="14401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86</xdr:row>
      <xdr:rowOff>170543</xdr:rowOff>
    </xdr:to>
    <xdr:cxnSp macro="">
      <xdr:nvCxnSpPr>
        <xdr:cNvPr id="266" name="直線コネクタ 265"/>
        <xdr:cNvCxnSpPr/>
      </xdr:nvCxnSpPr>
      <xdr:spPr>
        <a:xfrm flipV="1">
          <a:off x="13512800" y="14518821"/>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2" name="楕円 281"/>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3" name="テキスト ボックス 282"/>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日現在で普通会計における職員数は４</a:t>
          </a:r>
          <a:r>
            <a:rPr kumimoji="1" lang="ja-JP" altLang="en-US" sz="1000">
              <a:solidFill>
                <a:schemeClr val="dk1"/>
              </a:solidFill>
              <a:effectLst/>
              <a:latin typeface="+mn-lt"/>
              <a:ea typeface="+mn-ea"/>
              <a:cs typeface="+mn-cs"/>
            </a:rPr>
            <a:t>７８</a:t>
          </a:r>
          <a:r>
            <a:rPr kumimoji="1" lang="ja-JP" altLang="ja-JP" sz="1000">
              <a:solidFill>
                <a:schemeClr val="dk1"/>
              </a:solidFill>
              <a:effectLst/>
              <a:latin typeface="+mn-lt"/>
              <a:ea typeface="+mn-ea"/>
              <a:cs typeface="+mn-cs"/>
            </a:rPr>
            <a:t>人となり、計画策定時の平成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年度（５５７人）と比較すると</a:t>
          </a:r>
          <a:r>
            <a:rPr kumimoji="1" lang="ja-JP" altLang="en-US" sz="1000">
              <a:solidFill>
                <a:schemeClr val="dk1"/>
              </a:solidFill>
              <a:effectLst/>
              <a:latin typeface="+mn-lt"/>
              <a:ea typeface="+mn-ea"/>
              <a:cs typeface="+mn-cs"/>
            </a:rPr>
            <a:t>７９</a:t>
          </a:r>
          <a:r>
            <a:rPr kumimoji="1" lang="ja-JP" altLang="ja-JP" sz="1000">
              <a:solidFill>
                <a:schemeClr val="dk1"/>
              </a:solidFill>
              <a:effectLst/>
              <a:latin typeface="+mn-lt"/>
              <a:ea typeface="+mn-ea"/>
              <a:cs typeface="+mn-cs"/>
            </a:rPr>
            <a:t>人削減となっている。</a:t>
          </a:r>
          <a:endParaRPr lang="ja-JP" altLang="ja-JP" sz="1000">
            <a:effectLst/>
          </a:endParaRPr>
        </a:p>
        <a:p>
          <a:r>
            <a:rPr kumimoji="1" lang="ja-JP" altLang="ja-JP" sz="10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42439</xdr:rowOff>
    </xdr:from>
    <xdr:to>
      <xdr:col>81</xdr:col>
      <xdr:colOff>44450</xdr:colOff>
      <xdr:row>62</xdr:row>
      <xdr:rowOff>62547</xdr:rowOff>
    </xdr:to>
    <xdr:cxnSp macro="">
      <xdr:nvCxnSpPr>
        <xdr:cNvPr id="320" name="直線コネクタ 319"/>
        <xdr:cNvCxnSpPr/>
      </xdr:nvCxnSpPr>
      <xdr:spPr>
        <a:xfrm flipV="1">
          <a:off x="16179800" y="1067233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62547</xdr:rowOff>
    </xdr:from>
    <xdr:to>
      <xdr:col>77</xdr:col>
      <xdr:colOff>44450</xdr:colOff>
      <xdr:row>62</xdr:row>
      <xdr:rowOff>104775</xdr:rowOff>
    </xdr:to>
    <xdr:cxnSp macro="">
      <xdr:nvCxnSpPr>
        <xdr:cNvPr id="323" name="直線コネクタ 322"/>
        <xdr:cNvCxnSpPr/>
      </xdr:nvCxnSpPr>
      <xdr:spPr>
        <a:xfrm flipV="1">
          <a:off x="15290800" y="106924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104775</xdr:rowOff>
    </xdr:from>
    <xdr:to>
      <xdr:col>72</xdr:col>
      <xdr:colOff>203200</xdr:colOff>
      <xdr:row>62</xdr:row>
      <xdr:rowOff>116840</xdr:rowOff>
    </xdr:to>
    <xdr:cxnSp macro="">
      <xdr:nvCxnSpPr>
        <xdr:cNvPr id="326" name="直線コネクタ 325"/>
        <xdr:cNvCxnSpPr/>
      </xdr:nvCxnSpPr>
      <xdr:spPr>
        <a:xfrm flipV="1">
          <a:off x="14401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116840</xdr:rowOff>
    </xdr:to>
    <xdr:cxnSp macro="">
      <xdr:nvCxnSpPr>
        <xdr:cNvPr id="329" name="直線コネクタ 328"/>
        <xdr:cNvCxnSpPr/>
      </xdr:nvCxnSpPr>
      <xdr:spPr>
        <a:xfrm>
          <a:off x="13512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39" name="楕円 338"/>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135166</xdr:rowOff>
    </xdr:from>
    <xdr:ext cx="762000" cy="259045"/>
    <xdr:sp macro="" textlink="">
      <xdr:nvSpPr>
        <xdr:cNvPr id="340" name="定員管理の状況該当値テキスト"/>
        <xdr:cNvSpPr txBox="1"/>
      </xdr:nvSpPr>
      <xdr:spPr>
        <a:xfrm>
          <a:off x="17106900" y="1059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11747</xdr:rowOff>
    </xdr:from>
    <xdr:to>
      <xdr:col>77</xdr:col>
      <xdr:colOff>95250</xdr:colOff>
      <xdr:row>62</xdr:row>
      <xdr:rowOff>113347</xdr:rowOff>
    </xdr:to>
    <xdr:sp macro="" textlink="">
      <xdr:nvSpPr>
        <xdr:cNvPr id="341" name="楕円 340"/>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98124</xdr:rowOff>
    </xdr:from>
    <xdr:ext cx="736600" cy="259045"/>
    <xdr:sp macro="" textlink="">
      <xdr:nvSpPr>
        <xdr:cNvPr id="342" name="テキスト ボックス 341"/>
        <xdr:cNvSpPr txBox="1"/>
      </xdr:nvSpPr>
      <xdr:spPr>
        <a:xfrm>
          <a:off x="15798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53975</xdr:rowOff>
    </xdr:from>
    <xdr:to>
      <xdr:col>73</xdr:col>
      <xdr:colOff>44450</xdr:colOff>
      <xdr:row>62</xdr:row>
      <xdr:rowOff>155575</xdr:rowOff>
    </xdr:to>
    <xdr:sp macro="" textlink="">
      <xdr:nvSpPr>
        <xdr:cNvPr id="343" name="楕円 342"/>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140352</xdr:rowOff>
    </xdr:from>
    <xdr:ext cx="762000" cy="259045"/>
    <xdr:sp macro="" textlink="">
      <xdr:nvSpPr>
        <xdr:cNvPr id="344" name="テキスト ボックス 343"/>
        <xdr:cNvSpPr txBox="1"/>
      </xdr:nvSpPr>
      <xdr:spPr>
        <a:xfrm>
          <a:off x="14909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47" name="楕円 346"/>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144373</xdr:rowOff>
    </xdr:from>
    <xdr:ext cx="762000" cy="259045"/>
    <xdr:sp macro="" textlink="">
      <xdr:nvSpPr>
        <xdr:cNvPr id="348" name="テキスト ボックス 347"/>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市の実質公債比率は、病院事業債等の大きな償還がピークを過ぎて減少していることや普通交付税の増加があるものの、合併による新市まちづくり計画により実施した大型公共事業で借入れた市債の元金償還が本格化して公債費が増加していることから、近年では横ばいの状況となっている。しかしながら、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年度において、</a:t>
          </a:r>
          <a:r>
            <a:rPr kumimoji="1" lang="ja-JP" altLang="ja-JP" sz="9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a:t>
          </a:r>
          <a:r>
            <a:rPr kumimoji="1" lang="ja-JP" altLang="en-US" sz="900">
              <a:solidFill>
                <a:schemeClr val="dk1"/>
              </a:solidFill>
              <a:effectLst/>
              <a:latin typeface="+mn-lt"/>
              <a:ea typeface="+mn-ea"/>
              <a:cs typeface="+mn-cs"/>
            </a:rPr>
            <a:t>もあり、</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より</a:t>
          </a:r>
          <a:r>
            <a:rPr kumimoji="1" lang="ja-JP" altLang="ja-JP" sz="900">
              <a:solidFill>
                <a:schemeClr val="dk1"/>
              </a:solidFill>
              <a:effectLst/>
              <a:latin typeface="+mn-lt"/>
              <a:ea typeface="+mn-ea"/>
              <a:cs typeface="+mn-cs"/>
            </a:rPr>
            <a:t>悪化となった。公債費は</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年度をピークに減少する見込みであるが、</a:t>
          </a:r>
          <a:r>
            <a:rPr kumimoji="1" lang="ja-JP" altLang="ja-JP" sz="900">
              <a:solidFill>
                <a:schemeClr val="dk1"/>
              </a:solidFill>
              <a:effectLst/>
              <a:latin typeface="+mn-lt"/>
              <a:ea typeface="+mn-ea"/>
              <a:cs typeface="+mn-cs"/>
            </a:rPr>
            <a:t>公営企業に要する経費の財源とする地方債の償還の財源に充てたと認められる繰入金の増加もあり</a:t>
          </a:r>
          <a:r>
            <a:rPr kumimoji="1" lang="ja-JP" altLang="ja-JP" sz="900" b="0" i="0" baseline="0">
              <a:solidFill>
                <a:schemeClr val="dk1"/>
              </a:solidFill>
              <a:effectLst/>
              <a:latin typeface="+mn-lt"/>
              <a:ea typeface="+mn-ea"/>
              <a:cs typeface="+mn-cs"/>
            </a:rPr>
            <a:t>、当面は当該比率も良化が見込めない状況にある。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3556</xdr:rowOff>
    </xdr:from>
    <xdr:to>
      <xdr:col>81</xdr:col>
      <xdr:colOff>44450</xdr:colOff>
      <xdr:row>43</xdr:row>
      <xdr:rowOff>13208</xdr:rowOff>
    </xdr:to>
    <xdr:cxnSp macro="">
      <xdr:nvCxnSpPr>
        <xdr:cNvPr id="379" name="直線コネクタ 378"/>
        <xdr:cNvCxnSpPr/>
      </xdr:nvCxnSpPr>
      <xdr:spPr>
        <a:xfrm>
          <a:off x="16179800" y="73759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3556</xdr:rowOff>
    </xdr:to>
    <xdr:cxnSp macro="">
      <xdr:nvCxnSpPr>
        <xdr:cNvPr id="382" name="直線コネクタ 381"/>
        <xdr:cNvCxnSpPr/>
      </xdr:nvCxnSpPr>
      <xdr:spPr>
        <a:xfrm>
          <a:off x="15290800" y="7332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107442</xdr:rowOff>
    </xdr:from>
    <xdr:to>
      <xdr:col>72</xdr:col>
      <xdr:colOff>203200</xdr:colOff>
      <xdr:row>42</xdr:row>
      <xdr:rowOff>131572</xdr:rowOff>
    </xdr:to>
    <xdr:cxnSp macro="">
      <xdr:nvCxnSpPr>
        <xdr:cNvPr id="385" name="直線コネクタ 384"/>
        <xdr:cNvCxnSpPr/>
      </xdr:nvCxnSpPr>
      <xdr:spPr>
        <a:xfrm>
          <a:off x="14401800" y="73083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107442</xdr:rowOff>
    </xdr:to>
    <xdr:cxnSp macro="">
      <xdr:nvCxnSpPr>
        <xdr:cNvPr id="388" name="直線コネクタ 387"/>
        <xdr:cNvCxnSpPr/>
      </xdr:nvCxnSpPr>
      <xdr:spPr>
        <a:xfrm>
          <a:off x="13512800" y="72986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398" name="楕円 397"/>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399" name="公債費負担の状況該当値テキスト"/>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124206</xdr:rowOff>
    </xdr:from>
    <xdr:to>
      <xdr:col>77</xdr:col>
      <xdr:colOff>95250</xdr:colOff>
      <xdr:row>43</xdr:row>
      <xdr:rowOff>54356</xdr:rowOff>
    </xdr:to>
    <xdr:sp macro="" textlink="">
      <xdr:nvSpPr>
        <xdr:cNvPr id="400" name="楕円 399"/>
        <xdr:cNvSpPr/>
      </xdr:nvSpPr>
      <xdr:spPr>
        <a:xfrm>
          <a:off x="16129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39133</xdr:rowOff>
    </xdr:from>
    <xdr:ext cx="736600" cy="259045"/>
    <xdr:sp macro="" textlink="">
      <xdr:nvSpPr>
        <xdr:cNvPr id="401" name="テキスト ボックス 400"/>
        <xdr:cNvSpPr txBox="1"/>
      </xdr:nvSpPr>
      <xdr:spPr>
        <a:xfrm>
          <a:off x="15798800" y="741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4" name="楕円 403"/>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5" name="テキスト ボックス 404"/>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本市の将来負担比率は、平成</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年度から減少傾向にある。この要因としては、平成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年度に土地開発公社の負債を精算し解散したことや平成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年度まで大型公共事業が集中した</a:t>
          </a:r>
          <a:r>
            <a:rPr kumimoji="1" lang="ja-JP" altLang="en-US" sz="900">
              <a:solidFill>
                <a:schemeClr val="dk1"/>
              </a:solidFill>
              <a:effectLst/>
              <a:latin typeface="+mn-lt"/>
              <a:ea typeface="+mn-ea"/>
              <a:cs typeface="+mn-cs"/>
            </a:rPr>
            <a:t>ことが考えられる。</a:t>
          </a:r>
          <a:r>
            <a:rPr kumimoji="1" lang="ja-JP" altLang="ja-JP" sz="900">
              <a:solidFill>
                <a:schemeClr val="dk1"/>
              </a:solidFill>
              <a:effectLst/>
              <a:latin typeface="+mn-lt"/>
              <a:ea typeface="+mn-ea"/>
              <a:cs typeface="+mn-cs"/>
            </a:rPr>
            <a:t>地方債残高が増加したものの、平成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年度においては、合併特例債をはじめとする交付税措置率の高い地方債の償還が進み基準財政需要額算入見込額</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減少</a:t>
          </a:r>
          <a:r>
            <a:rPr kumimoji="1" lang="ja-JP" altLang="en-US" sz="900">
              <a:solidFill>
                <a:schemeClr val="dk1"/>
              </a:solidFill>
              <a:effectLst/>
              <a:latin typeface="+mn-lt"/>
              <a:ea typeface="+mn-ea"/>
              <a:cs typeface="+mn-cs"/>
            </a:rPr>
            <a:t>があるものの</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地方債残高の減少や充当可能基金、充当可能特定歳入が増加したことにより、前年度比で</a:t>
          </a:r>
          <a:r>
            <a:rPr kumimoji="1" lang="en-US" altLang="ja-JP" sz="900">
              <a:solidFill>
                <a:schemeClr val="dk1"/>
              </a:solidFill>
              <a:effectLst/>
              <a:latin typeface="+mn-lt"/>
              <a:ea typeface="+mn-ea"/>
              <a:cs typeface="+mn-cs"/>
            </a:rPr>
            <a:t>11.1</a:t>
          </a:r>
          <a:r>
            <a:rPr kumimoji="1" lang="ja-JP" altLang="en-US" sz="900">
              <a:solidFill>
                <a:schemeClr val="dk1"/>
              </a:solidFill>
              <a:effectLst/>
              <a:latin typeface="+mn-lt"/>
              <a:ea typeface="+mn-ea"/>
              <a:cs typeface="+mn-cs"/>
            </a:rPr>
            <a:t>％の良化となった</a:t>
          </a:r>
          <a:r>
            <a:rPr kumimoji="1" lang="ja-JP" altLang="ja-JP" sz="900">
              <a:solidFill>
                <a:schemeClr val="dk1"/>
              </a:solidFill>
              <a:effectLst/>
              <a:latin typeface="+mn-lt"/>
              <a:ea typeface="+mn-ea"/>
              <a:cs typeface="+mn-cs"/>
            </a:rPr>
            <a:t>。今後の見通しとしては、基準財政需要額算入見込額の減少が進むものの、</a:t>
          </a:r>
          <a:r>
            <a:rPr lang="ja-JP" altLang="ja-JP" sz="900" b="0" i="0" baseline="0">
              <a:solidFill>
                <a:schemeClr val="dk1"/>
              </a:solidFill>
              <a:effectLst/>
              <a:latin typeface="+mn-lt"/>
              <a:ea typeface="+mn-ea"/>
              <a:cs typeface="+mn-cs"/>
            </a:rPr>
            <a:t>新市まちづくり計画に伴う大型公共事業が概ね完了しており、</a:t>
          </a:r>
          <a:r>
            <a:rPr kumimoji="1" lang="ja-JP" altLang="ja-JP" sz="900">
              <a:solidFill>
                <a:schemeClr val="dk1"/>
              </a:solidFill>
              <a:effectLst/>
              <a:latin typeface="+mn-lt"/>
              <a:ea typeface="+mn-ea"/>
              <a:cs typeface="+mn-cs"/>
            </a:rPr>
            <a:t>地方債残高が大きく減少し</a:t>
          </a:r>
          <a:r>
            <a:rPr kumimoji="1" lang="ja-JP" altLang="en-US" sz="900">
              <a:solidFill>
                <a:schemeClr val="dk1"/>
              </a:solidFill>
              <a:effectLst/>
              <a:latin typeface="+mn-lt"/>
              <a:ea typeface="+mn-ea"/>
              <a:cs typeface="+mn-cs"/>
            </a:rPr>
            <a:t>、将来負担比率も</a:t>
          </a:r>
          <a:r>
            <a:rPr kumimoji="1" lang="ja-JP" altLang="ja-JP" sz="900">
              <a:solidFill>
                <a:schemeClr val="dk1"/>
              </a:solidFill>
              <a:effectLst/>
              <a:latin typeface="+mn-lt"/>
              <a:ea typeface="+mn-ea"/>
              <a:cs typeface="+mn-cs"/>
            </a:rPr>
            <a:t>徐々に良化していく見込みである。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78994</xdr:rowOff>
    </xdr:from>
    <xdr:to>
      <xdr:col>81</xdr:col>
      <xdr:colOff>44450</xdr:colOff>
      <xdr:row>21</xdr:row>
      <xdr:rowOff>14681</xdr:rowOff>
    </xdr:to>
    <xdr:cxnSp macro="">
      <xdr:nvCxnSpPr>
        <xdr:cNvPr id="439" name="直線コネクタ 438"/>
        <xdr:cNvCxnSpPr/>
      </xdr:nvCxnSpPr>
      <xdr:spPr>
        <a:xfrm flipV="1">
          <a:off x="16179800" y="3507994"/>
          <a:ext cx="8382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135941</xdr:rowOff>
    </xdr:from>
    <xdr:to>
      <xdr:col>77</xdr:col>
      <xdr:colOff>44450</xdr:colOff>
      <xdr:row>21</xdr:row>
      <xdr:rowOff>14681</xdr:rowOff>
    </xdr:to>
    <xdr:cxnSp macro="">
      <xdr:nvCxnSpPr>
        <xdr:cNvPr id="442" name="直線コネクタ 441"/>
        <xdr:cNvCxnSpPr/>
      </xdr:nvCxnSpPr>
      <xdr:spPr>
        <a:xfrm>
          <a:off x="15290800" y="356494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135941</xdr:rowOff>
    </xdr:from>
    <xdr:to>
      <xdr:col>72</xdr:col>
      <xdr:colOff>203200</xdr:colOff>
      <xdr:row>21</xdr:row>
      <xdr:rowOff>84175</xdr:rowOff>
    </xdr:to>
    <xdr:cxnSp macro="">
      <xdr:nvCxnSpPr>
        <xdr:cNvPr id="445" name="直線コネクタ 444"/>
        <xdr:cNvCxnSpPr/>
      </xdr:nvCxnSpPr>
      <xdr:spPr>
        <a:xfrm flipV="1">
          <a:off x="14401800" y="3564941"/>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84175</xdr:rowOff>
    </xdr:from>
    <xdr:to>
      <xdr:col>68</xdr:col>
      <xdr:colOff>152400</xdr:colOff>
      <xdr:row>22</xdr:row>
      <xdr:rowOff>77775</xdr:rowOff>
    </xdr:to>
    <xdr:cxnSp macro="">
      <xdr:nvCxnSpPr>
        <xdr:cNvPr id="448" name="直線コネクタ 447"/>
        <xdr:cNvCxnSpPr/>
      </xdr:nvCxnSpPr>
      <xdr:spPr>
        <a:xfrm flipV="1">
          <a:off x="13512800" y="3684625"/>
          <a:ext cx="8890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28194</xdr:rowOff>
    </xdr:from>
    <xdr:to>
      <xdr:col>81</xdr:col>
      <xdr:colOff>95250</xdr:colOff>
      <xdr:row>20</xdr:row>
      <xdr:rowOff>129794</xdr:rowOff>
    </xdr:to>
    <xdr:sp macro="" textlink="">
      <xdr:nvSpPr>
        <xdr:cNvPr id="458" name="楕円 457"/>
        <xdr:cNvSpPr/>
      </xdr:nvSpPr>
      <xdr:spPr>
        <a:xfrm>
          <a:off x="169672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271</xdr:rowOff>
    </xdr:from>
    <xdr:ext cx="762000" cy="259045"/>
    <xdr:sp macro="" textlink="">
      <xdr:nvSpPr>
        <xdr:cNvPr id="459" name="将来負担の状況該当値テキスト"/>
        <xdr:cNvSpPr txBox="1"/>
      </xdr:nvSpPr>
      <xdr:spPr>
        <a:xfrm>
          <a:off x="17106900" y="34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135331</xdr:rowOff>
    </xdr:from>
    <xdr:to>
      <xdr:col>77</xdr:col>
      <xdr:colOff>95250</xdr:colOff>
      <xdr:row>21</xdr:row>
      <xdr:rowOff>65481</xdr:rowOff>
    </xdr:to>
    <xdr:sp macro="" textlink="">
      <xdr:nvSpPr>
        <xdr:cNvPr id="460" name="楕円 459"/>
        <xdr:cNvSpPr/>
      </xdr:nvSpPr>
      <xdr:spPr>
        <a:xfrm>
          <a:off x="16129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50258</xdr:rowOff>
    </xdr:from>
    <xdr:ext cx="736600" cy="259045"/>
    <xdr:sp macro="" textlink="">
      <xdr:nvSpPr>
        <xdr:cNvPr id="461" name="テキスト ボックス 460"/>
        <xdr:cNvSpPr txBox="1"/>
      </xdr:nvSpPr>
      <xdr:spPr>
        <a:xfrm>
          <a:off x="15798800" y="365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85141</xdr:rowOff>
    </xdr:from>
    <xdr:to>
      <xdr:col>73</xdr:col>
      <xdr:colOff>44450</xdr:colOff>
      <xdr:row>21</xdr:row>
      <xdr:rowOff>15291</xdr:rowOff>
    </xdr:to>
    <xdr:sp macro="" textlink="">
      <xdr:nvSpPr>
        <xdr:cNvPr id="462" name="楕円 461"/>
        <xdr:cNvSpPr/>
      </xdr:nvSpPr>
      <xdr:spPr>
        <a:xfrm>
          <a:off x="15240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68</xdr:rowOff>
    </xdr:from>
    <xdr:ext cx="762000" cy="259045"/>
    <xdr:sp macro="" textlink="">
      <xdr:nvSpPr>
        <xdr:cNvPr id="463" name="テキスト ボックス 462"/>
        <xdr:cNvSpPr txBox="1"/>
      </xdr:nvSpPr>
      <xdr:spPr>
        <a:xfrm>
          <a:off x="14909800" y="36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33375</xdr:rowOff>
    </xdr:from>
    <xdr:to>
      <xdr:col>68</xdr:col>
      <xdr:colOff>203200</xdr:colOff>
      <xdr:row>21</xdr:row>
      <xdr:rowOff>134975</xdr:rowOff>
    </xdr:to>
    <xdr:sp macro="" textlink="">
      <xdr:nvSpPr>
        <xdr:cNvPr id="464" name="楕円 463"/>
        <xdr:cNvSpPr/>
      </xdr:nvSpPr>
      <xdr:spPr>
        <a:xfrm>
          <a:off x="14351000" y="3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119752</xdr:rowOff>
    </xdr:from>
    <xdr:ext cx="762000" cy="259045"/>
    <xdr:sp macro="" textlink="">
      <xdr:nvSpPr>
        <xdr:cNvPr id="465" name="テキスト ボックス 464"/>
        <xdr:cNvSpPr txBox="1"/>
      </xdr:nvSpPr>
      <xdr:spPr>
        <a:xfrm>
          <a:off x="14020800" y="37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26975</xdr:rowOff>
    </xdr:from>
    <xdr:to>
      <xdr:col>64</xdr:col>
      <xdr:colOff>152400</xdr:colOff>
      <xdr:row>22</xdr:row>
      <xdr:rowOff>128575</xdr:rowOff>
    </xdr:to>
    <xdr:sp macro="" textlink="">
      <xdr:nvSpPr>
        <xdr:cNvPr id="466" name="楕円 465"/>
        <xdr:cNvSpPr/>
      </xdr:nvSpPr>
      <xdr:spPr>
        <a:xfrm>
          <a:off x="13462000" y="37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113352</xdr:rowOff>
    </xdr:from>
    <xdr:ext cx="762000" cy="259045"/>
    <xdr:sp macro="" textlink="">
      <xdr:nvSpPr>
        <xdr:cNvPr id="467" name="テキスト ボックス 466"/>
        <xdr:cNvSpPr txBox="1"/>
      </xdr:nvSpPr>
      <xdr:spPr>
        <a:xfrm>
          <a:off x="13131800" y="388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a:t>
          </a:r>
          <a:r>
            <a:rPr kumimoji="1" lang="ja-JP" altLang="en-US" sz="1100">
              <a:solidFill>
                <a:schemeClr val="dk1"/>
              </a:solidFill>
              <a:effectLst/>
              <a:latin typeface="+mn-lt"/>
              <a:ea typeface="+mn-ea"/>
              <a:cs typeface="+mn-cs"/>
            </a:rPr>
            <a:t>公私連携</a:t>
          </a:r>
          <a:r>
            <a:rPr kumimoji="1" lang="ja-JP" altLang="ja-JP" sz="1100">
              <a:solidFill>
                <a:schemeClr val="dk1"/>
              </a:solidFill>
              <a:effectLst/>
              <a:latin typeface="+mn-lt"/>
              <a:ea typeface="+mn-ea"/>
              <a:cs typeface="+mn-cs"/>
            </a:rPr>
            <a:t>の認定こども園化の推進により職員数の削減を継続して実施していることもあり、年々減少している。平成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人件費を削減したこともあり、類似団体と比較して低い水準となっている。しかしながら、職員の役職や年齢層の偏在もあることから、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xdr:cNvCxnSpPr/>
      </xdr:nvCxnSpPr>
      <xdr:spPr>
        <a:xfrm>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88900</xdr:rowOff>
    </xdr:to>
    <xdr:cxnSp macro="">
      <xdr:nvCxnSpPr>
        <xdr:cNvPr id="69" name="直線コネクタ 68"/>
        <xdr:cNvCxnSpPr/>
      </xdr:nvCxnSpPr>
      <xdr:spPr>
        <a:xfrm flipV="1">
          <a:off x="3098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39370</xdr:rowOff>
    </xdr:to>
    <xdr:cxnSp macro="">
      <xdr:nvCxnSpPr>
        <xdr:cNvPr id="72" name="直線コネクタ 71"/>
        <xdr:cNvCxnSpPr/>
      </xdr:nvCxnSpPr>
      <xdr:spPr>
        <a:xfrm flipV="1">
          <a:off x="2209800" y="626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38</xdr:row>
      <xdr:rowOff>12700</xdr:rowOff>
    </xdr:to>
    <xdr:cxnSp macro="">
      <xdr:nvCxnSpPr>
        <xdr:cNvPr id="75" name="直線コネクタ 74"/>
        <xdr:cNvCxnSpPr/>
      </xdr:nvCxnSpPr>
      <xdr:spPr>
        <a:xfrm flipV="1">
          <a:off x="1320800" y="6383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a:t>
          </a:r>
          <a:r>
            <a:rPr kumimoji="1" lang="ja-JP" altLang="en-US" sz="1100">
              <a:solidFill>
                <a:schemeClr val="dk1"/>
              </a:solidFill>
              <a:effectLst/>
              <a:latin typeface="+mn-lt"/>
              <a:ea typeface="+mn-ea"/>
              <a:cs typeface="+mn-cs"/>
            </a:rPr>
            <a:t>横ばいで推移している</a:t>
          </a:r>
          <a:r>
            <a:rPr kumimoji="1" lang="ja-JP" altLang="ja-JP" sz="1100">
              <a:solidFill>
                <a:schemeClr val="dk1"/>
              </a:solidFill>
              <a:effectLst/>
              <a:latin typeface="+mn-lt"/>
              <a:ea typeface="+mn-ea"/>
              <a:cs typeface="+mn-cs"/>
            </a:rPr>
            <a:t>。類似団体と比較して若干低い水準にあるものの、今後は、引き続き橋本市財政健全化計画により物件費等ランニングコストの縮減や継続事業の見直しを図り物件費の抑制に努める。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156718</xdr:rowOff>
    </xdr:to>
    <xdr:cxnSp macro="">
      <xdr:nvCxnSpPr>
        <xdr:cNvPr id="125" name="直線コネクタ 124"/>
        <xdr:cNvCxnSpPr/>
      </xdr:nvCxnSpPr>
      <xdr:spPr>
        <a:xfrm flipV="1">
          <a:off x="15671800" y="2719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156718</xdr:rowOff>
    </xdr:to>
    <xdr:cxnSp macro="">
      <xdr:nvCxnSpPr>
        <xdr:cNvPr id="128" name="直線コネクタ 127"/>
        <xdr:cNvCxnSpPr/>
      </xdr:nvCxnSpPr>
      <xdr:spPr>
        <a:xfrm>
          <a:off x="14782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165862</xdr:rowOff>
    </xdr:to>
    <xdr:cxnSp macro="">
      <xdr:nvCxnSpPr>
        <xdr:cNvPr id="131" name="直線コネクタ 130"/>
        <xdr:cNvCxnSpPr/>
      </xdr:nvCxnSpPr>
      <xdr:spPr>
        <a:xfrm flipV="1">
          <a:off x="13893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165862</xdr:rowOff>
    </xdr:to>
    <xdr:cxnSp macro="">
      <xdr:nvCxnSpPr>
        <xdr:cNvPr id="134" name="直線コネクタ 133"/>
        <xdr:cNvCxnSpPr/>
      </xdr:nvCxnSpPr>
      <xdr:spPr>
        <a:xfrm>
          <a:off x="13004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75293</xdr:rowOff>
    </xdr:to>
    <xdr:cxnSp macro="">
      <xdr:nvCxnSpPr>
        <xdr:cNvPr id="188" name="直線コネクタ 187"/>
        <xdr:cNvCxnSpPr/>
      </xdr:nvCxnSpPr>
      <xdr:spPr>
        <a:xfrm>
          <a:off x="3987800" y="9472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42635</xdr:rowOff>
    </xdr:to>
    <xdr:cxnSp macro="">
      <xdr:nvCxnSpPr>
        <xdr:cNvPr id="191" name="直線コネクタ 190"/>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20865</xdr:rowOff>
    </xdr:to>
    <xdr:cxnSp macro="">
      <xdr:nvCxnSpPr>
        <xdr:cNvPr id="194" name="直線コネクタ 193"/>
        <xdr:cNvCxnSpPr/>
      </xdr:nvCxnSpPr>
      <xdr:spPr>
        <a:xfrm>
          <a:off x="2209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94343</xdr:rowOff>
    </xdr:to>
    <xdr:cxnSp macro="">
      <xdr:nvCxnSpPr>
        <xdr:cNvPr id="197" name="直線コネクタ 196"/>
        <xdr:cNvCxnSpPr/>
      </xdr:nvCxnSpPr>
      <xdr:spPr>
        <a:xfrm>
          <a:off x="1320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その他の経費で大半を占める繰出金は、国民健康保険事業や後期高齢者医療事業など社会保障にかかる繰出金が年々増加しているため増加傾向にある。類似団体より数値が高いのは、下水道事業へ</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繰出金が多いことが要因とみているが、</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年度においては、資本費平準化債の発行により繰出金が減少したことにより、前年度比で</a:t>
          </a:r>
          <a:r>
            <a:rPr kumimoji="1" lang="en-US" altLang="ja-JP" sz="900">
              <a:solidFill>
                <a:schemeClr val="dk1"/>
              </a:solidFill>
              <a:effectLst/>
              <a:latin typeface="+mn-lt"/>
              <a:ea typeface="+mn-ea"/>
              <a:cs typeface="+mn-cs"/>
            </a:rPr>
            <a:t>0.9</a:t>
          </a:r>
          <a:r>
            <a:rPr kumimoji="1" lang="ja-JP" altLang="en-US" sz="900">
              <a:solidFill>
                <a:schemeClr val="dk1"/>
              </a:solidFill>
              <a:effectLst/>
              <a:latin typeface="+mn-lt"/>
              <a:ea typeface="+mn-ea"/>
              <a:cs typeface="+mn-cs"/>
            </a:rPr>
            <a:t>％の減少となっている。また、令和元年</a:t>
          </a:r>
          <a:r>
            <a:rPr kumimoji="1" lang="ja-JP" altLang="ja-JP" sz="900">
              <a:solidFill>
                <a:schemeClr val="dk1"/>
              </a:solidFill>
              <a:effectLst/>
              <a:latin typeface="+mn-lt"/>
              <a:ea typeface="+mn-ea"/>
              <a:cs typeface="+mn-cs"/>
            </a:rPr>
            <a:t>度より公営企業会計に移行することが決定しているため、繰出金としては減少する見込みである。今後はさらに社会保障にかかる</a:t>
          </a:r>
          <a:r>
            <a:rPr kumimoji="1" lang="ja-JP" altLang="ja-JP" sz="900" b="0" i="0" baseline="0">
              <a:solidFill>
                <a:schemeClr val="dk1"/>
              </a:solidFill>
              <a:effectLst/>
              <a:latin typeface="+mn-lt"/>
              <a:ea typeface="+mn-ea"/>
              <a:cs typeface="+mn-cs"/>
            </a:rPr>
            <a:t>繰出金が増えていくことは十分に予見できるため、</a:t>
          </a:r>
          <a:r>
            <a:rPr kumimoji="1" lang="ja-JP" altLang="ja-JP" sz="900">
              <a:solidFill>
                <a:schemeClr val="dk1"/>
              </a:solidFill>
              <a:effectLst/>
              <a:latin typeface="+mn-lt"/>
              <a:ea typeface="+mn-ea"/>
              <a:cs typeface="+mn-cs"/>
            </a:rPr>
            <a:t>繰出金全体で増加の抑制に努める。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115570</xdr:rowOff>
    </xdr:to>
    <xdr:cxnSp macro="">
      <xdr:nvCxnSpPr>
        <xdr:cNvPr id="251" name="直線コネクタ 250"/>
        <xdr:cNvCxnSpPr/>
      </xdr:nvCxnSpPr>
      <xdr:spPr>
        <a:xfrm flipV="1">
          <a:off x="15671800" y="98294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115570</xdr:rowOff>
    </xdr:to>
    <xdr:cxnSp macro="">
      <xdr:nvCxnSpPr>
        <xdr:cNvPr id="254" name="直線コネクタ 253"/>
        <xdr:cNvCxnSpPr/>
      </xdr:nvCxnSpPr>
      <xdr:spPr>
        <a:xfrm>
          <a:off x="14782800" y="9790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130266</xdr:rowOff>
    </xdr:from>
    <xdr:to>
      <xdr:col>73</xdr:col>
      <xdr:colOff>180975</xdr:colOff>
      <xdr:row>57</xdr:row>
      <xdr:rowOff>17599</xdr:rowOff>
    </xdr:to>
    <xdr:cxnSp macro="">
      <xdr:nvCxnSpPr>
        <xdr:cNvPr id="257" name="直線コネクタ 256"/>
        <xdr:cNvCxnSpPr/>
      </xdr:nvCxnSpPr>
      <xdr:spPr>
        <a:xfrm>
          <a:off x="13893800" y="9731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130266</xdr:rowOff>
    </xdr:to>
    <xdr:cxnSp macro="">
      <xdr:nvCxnSpPr>
        <xdr:cNvPr id="260" name="直線コネクタ 259"/>
        <xdr:cNvCxnSpPr/>
      </xdr:nvCxnSpPr>
      <xdr:spPr>
        <a:xfrm>
          <a:off x="13004800" y="9685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0" name="楕円 269"/>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1"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4" name="楕円 273"/>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5" name="テキスト ボックス 274"/>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79466</xdr:rowOff>
    </xdr:from>
    <xdr:to>
      <xdr:col>69</xdr:col>
      <xdr:colOff>142875</xdr:colOff>
      <xdr:row>57</xdr:row>
      <xdr:rowOff>9616</xdr:rowOff>
    </xdr:to>
    <xdr:sp macro="" textlink="">
      <xdr:nvSpPr>
        <xdr:cNvPr id="276" name="楕円 275"/>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165843</xdr:rowOff>
    </xdr:from>
    <xdr:ext cx="762000" cy="259045"/>
    <xdr:sp macro="" textlink="">
      <xdr:nvSpPr>
        <xdr:cNvPr id="277" name="テキスト ボックス 276"/>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8" name="楕円 277"/>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120123</xdr:rowOff>
    </xdr:from>
    <xdr:ext cx="762000" cy="259045"/>
    <xdr:sp macro="" textlink="">
      <xdr:nvSpPr>
        <xdr:cNvPr id="279" name="テキスト ボックス 278"/>
        <xdr:cNvSpPr txBox="1"/>
      </xdr:nvSpPr>
      <xdr:spPr>
        <a:xfrm>
          <a:off x="12623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26</a:t>
          </a:r>
          <a:r>
            <a:rPr kumimoji="1" lang="ja-JP" altLang="ja-JP" sz="1000" b="0" i="0" baseline="0">
              <a:solidFill>
                <a:schemeClr val="dk1"/>
              </a:solidFill>
              <a:effectLst/>
              <a:latin typeface="+mn-lt"/>
              <a:ea typeface="+mn-ea"/>
              <a:cs typeface="+mn-cs"/>
            </a:rPr>
            <a:t>年度からの</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か年でみると横ばいの状況となっている。</a:t>
          </a:r>
          <a:r>
            <a:rPr kumimoji="1" lang="ja-JP" altLang="ja-JP" sz="1000">
              <a:solidFill>
                <a:schemeClr val="dk1"/>
              </a:solidFill>
              <a:effectLst/>
              <a:latin typeface="+mn-lt"/>
              <a:ea typeface="+mn-ea"/>
              <a:cs typeface="+mn-cs"/>
            </a:rPr>
            <a:t>類似団体平均より高い数値となっているのは、病院建設と広域ごみ処理施設の建設が比較的新しいため、その借入にかかる地方債の償還がまだまだ残っており、その補助額が大きいことが要因とみている。また、</a:t>
          </a:r>
          <a:r>
            <a:rPr kumimoji="1" lang="ja-JP" altLang="en-US" sz="1000">
              <a:solidFill>
                <a:schemeClr val="dk1"/>
              </a:solidFill>
              <a:effectLst/>
              <a:latin typeface="+mn-lt"/>
              <a:ea typeface="+mn-ea"/>
              <a:cs typeface="+mn-cs"/>
            </a:rPr>
            <a:t>下水道事業が</a:t>
          </a:r>
          <a:r>
            <a:rPr kumimoji="1" lang="ja-JP" altLang="ja-JP" sz="1000">
              <a:solidFill>
                <a:schemeClr val="dk1"/>
              </a:solidFill>
              <a:effectLst/>
              <a:latin typeface="+mn-lt"/>
              <a:ea typeface="+mn-ea"/>
              <a:cs typeface="+mn-cs"/>
            </a:rPr>
            <a:t>令和元年度より公営企業会計に移行することが決定して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、繰出金</a:t>
          </a:r>
          <a:r>
            <a:rPr kumimoji="1" lang="ja-JP" altLang="en-US" sz="1000">
              <a:solidFill>
                <a:schemeClr val="dk1"/>
              </a:solidFill>
              <a:effectLst/>
              <a:latin typeface="+mn-lt"/>
              <a:ea typeface="+mn-ea"/>
              <a:cs typeface="+mn-cs"/>
            </a:rPr>
            <a:t>から補助費等に振り替わるため、補助費等としては増加</a:t>
          </a:r>
          <a:r>
            <a:rPr kumimoji="1" lang="ja-JP" altLang="ja-JP" sz="1000">
              <a:solidFill>
                <a:schemeClr val="dk1"/>
              </a:solidFill>
              <a:effectLst/>
              <a:latin typeface="+mn-lt"/>
              <a:ea typeface="+mn-ea"/>
              <a:cs typeface="+mn-cs"/>
            </a:rPr>
            <a:t>する見込みである。引き続き橋本市財政健全化計画により</a:t>
          </a:r>
          <a:r>
            <a:rPr lang="ja-JP" altLang="ja-JP" sz="1000" b="0" i="0" baseline="0">
              <a:solidFill>
                <a:schemeClr val="dk1"/>
              </a:solidFill>
              <a:effectLst/>
              <a:latin typeface="+mn-lt"/>
              <a:ea typeface="+mn-ea"/>
              <a:cs typeface="+mn-cs"/>
            </a:rPr>
            <a:t>各種補助金の在り方を見直し、補助費の縮減を図る。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109039</xdr:rowOff>
    </xdr:to>
    <xdr:cxnSp macro="">
      <xdr:nvCxnSpPr>
        <xdr:cNvPr id="313" name="直線コネクタ 312"/>
        <xdr:cNvCxnSpPr/>
      </xdr:nvCxnSpPr>
      <xdr:spPr>
        <a:xfrm flipV="1">
          <a:off x="15671800" y="641350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109039</xdr:rowOff>
    </xdr:from>
    <xdr:to>
      <xdr:col>78</xdr:col>
      <xdr:colOff>69850</xdr:colOff>
      <xdr:row>37</xdr:row>
      <xdr:rowOff>109039</xdr:rowOff>
    </xdr:to>
    <xdr:cxnSp macro="">
      <xdr:nvCxnSpPr>
        <xdr:cNvPr id="316" name="直線コネクタ 315"/>
        <xdr:cNvCxnSpPr/>
      </xdr:nvCxnSpPr>
      <xdr:spPr>
        <a:xfrm>
          <a:off x="14782800" y="645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82913</xdr:rowOff>
    </xdr:from>
    <xdr:to>
      <xdr:col>73</xdr:col>
      <xdr:colOff>180975</xdr:colOff>
      <xdr:row>37</xdr:row>
      <xdr:rowOff>109039</xdr:rowOff>
    </xdr:to>
    <xdr:cxnSp macro="">
      <xdr:nvCxnSpPr>
        <xdr:cNvPr id="319" name="直線コネクタ 318"/>
        <xdr:cNvCxnSpPr/>
      </xdr:nvCxnSpPr>
      <xdr:spPr>
        <a:xfrm>
          <a:off x="13893800" y="64265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89444</xdr:rowOff>
    </xdr:to>
    <xdr:cxnSp macro="">
      <xdr:nvCxnSpPr>
        <xdr:cNvPr id="322" name="直線コネクタ 321"/>
        <xdr:cNvCxnSpPr/>
      </xdr:nvCxnSpPr>
      <xdr:spPr>
        <a:xfrm flipV="1">
          <a:off x="13004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58239</xdr:rowOff>
    </xdr:from>
    <xdr:to>
      <xdr:col>78</xdr:col>
      <xdr:colOff>120650</xdr:colOff>
      <xdr:row>37</xdr:row>
      <xdr:rowOff>159838</xdr:rowOff>
    </xdr:to>
    <xdr:sp macro="" textlink="">
      <xdr:nvSpPr>
        <xdr:cNvPr id="334" name="楕円 333"/>
        <xdr:cNvSpPr/>
      </xdr:nvSpPr>
      <xdr:spPr>
        <a:xfrm>
          <a:off x="15621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144615</xdr:rowOff>
    </xdr:from>
    <xdr:ext cx="736600" cy="259045"/>
    <xdr:sp macro="" textlink="">
      <xdr:nvSpPr>
        <xdr:cNvPr id="335" name="テキスト ボックス 334"/>
        <xdr:cNvSpPr txBox="1"/>
      </xdr:nvSpPr>
      <xdr:spPr>
        <a:xfrm>
          <a:off x="15290800" y="648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6" name="楕円 335"/>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7" name="テキスト ボックス 336"/>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32113</xdr:rowOff>
    </xdr:from>
    <xdr:to>
      <xdr:col>69</xdr:col>
      <xdr:colOff>142875</xdr:colOff>
      <xdr:row>37</xdr:row>
      <xdr:rowOff>133713</xdr:rowOff>
    </xdr:to>
    <xdr:sp macro="" textlink="">
      <xdr:nvSpPr>
        <xdr:cNvPr id="338" name="楕円 337"/>
        <xdr:cNvSpPr/>
      </xdr:nvSpPr>
      <xdr:spPr>
        <a:xfrm>
          <a:off x="13843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39" name="テキスト ボックス 338"/>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0" name="楕円 339"/>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1" name="テキスト ボックス 34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いる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101854</xdr:rowOff>
    </xdr:to>
    <xdr:cxnSp macro="">
      <xdr:nvCxnSpPr>
        <xdr:cNvPr id="371" name="直線コネクタ 370"/>
        <xdr:cNvCxnSpPr/>
      </xdr:nvCxnSpPr>
      <xdr:spPr>
        <a:xfrm flipV="1">
          <a:off x="3987800" y="136326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101854</xdr:rowOff>
    </xdr:to>
    <xdr:cxnSp macro="">
      <xdr:nvCxnSpPr>
        <xdr:cNvPr id="374" name="直線コネクタ 373"/>
        <xdr:cNvCxnSpPr/>
      </xdr:nvCxnSpPr>
      <xdr:spPr>
        <a:xfrm>
          <a:off x="3098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88137</xdr:rowOff>
    </xdr:to>
    <xdr:cxnSp macro="">
      <xdr:nvCxnSpPr>
        <xdr:cNvPr id="377" name="直線コネクタ 376"/>
        <xdr:cNvCxnSpPr/>
      </xdr:nvCxnSpPr>
      <xdr:spPr>
        <a:xfrm>
          <a:off x="2209800" y="135686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24130</xdr:rowOff>
    </xdr:to>
    <xdr:cxnSp macro="">
      <xdr:nvCxnSpPr>
        <xdr:cNvPr id="380" name="直線コネクタ 379"/>
        <xdr:cNvCxnSpPr/>
      </xdr:nvCxnSpPr>
      <xdr:spPr>
        <a:xfrm>
          <a:off x="1320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90" name="楕円 389"/>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117364</xdr:rowOff>
    </xdr:from>
    <xdr:ext cx="762000" cy="259045"/>
    <xdr:sp macro="" textlink="">
      <xdr:nvSpPr>
        <xdr:cNvPr id="391" name="公債費該当値テキスト"/>
        <xdr:cNvSpPr txBox="1"/>
      </xdr:nvSpPr>
      <xdr:spPr>
        <a:xfrm>
          <a:off x="4914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92" name="楕円 391"/>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93" name="テキスト ボックス 392"/>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94" name="楕円 393"/>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95" name="テキスト ボックス 394"/>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8" name="楕円 397"/>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9" name="テキスト ボックス 398"/>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傾向にあること</a:t>
          </a:r>
          <a:r>
            <a:rPr kumimoji="1" lang="ja-JP" altLang="ja-JP" sz="1100">
              <a:solidFill>
                <a:schemeClr val="dk1"/>
              </a:solidFill>
              <a:effectLst/>
              <a:latin typeface="+mn-lt"/>
              <a:ea typeface="+mn-ea"/>
              <a:cs typeface="+mn-cs"/>
            </a:rPr>
            <a:t>が影響している。橋本市財政健全化計画に基づく人件費や物件費の削減を進めている</a:t>
          </a:r>
          <a:r>
            <a:rPr kumimoji="1" lang="ja-JP" altLang="en-US" sz="1100">
              <a:solidFill>
                <a:schemeClr val="dk1"/>
              </a:solidFill>
              <a:effectLst/>
              <a:latin typeface="+mn-lt"/>
              <a:ea typeface="+mn-ea"/>
              <a:cs typeface="+mn-cs"/>
            </a:rPr>
            <a:t>ことで</a:t>
          </a:r>
          <a:r>
            <a:rPr kumimoji="1" lang="ja-JP" altLang="ja-JP" sz="1100">
              <a:solidFill>
                <a:schemeClr val="dk1"/>
              </a:solidFill>
              <a:effectLst/>
              <a:latin typeface="+mn-lt"/>
              <a:ea typeface="+mn-ea"/>
              <a:cs typeface="+mn-cs"/>
            </a:rPr>
            <a:t>、類似団体より若干数値が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58420</xdr:rowOff>
    </xdr:to>
    <xdr:cxnSp macro="">
      <xdr:nvCxnSpPr>
        <xdr:cNvPr id="430" name="直線コネクタ 429"/>
        <xdr:cNvCxnSpPr/>
      </xdr:nvCxnSpPr>
      <xdr:spPr>
        <a:xfrm flipV="1">
          <a:off x="15671800" y="1338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58420</xdr:rowOff>
    </xdr:to>
    <xdr:cxnSp macro="">
      <xdr:nvCxnSpPr>
        <xdr:cNvPr id="433" name="直線コネクタ 432"/>
        <xdr:cNvCxnSpPr/>
      </xdr:nvCxnSpPr>
      <xdr:spPr>
        <a:xfrm>
          <a:off x="14782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8128</xdr:rowOff>
    </xdr:to>
    <xdr:cxnSp macro="">
      <xdr:nvCxnSpPr>
        <xdr:cNvPr id="436" name="直線コネクタ 435"/>
        <xdr:cNvCxnSpPr/>
      </xdr:nvCxnSpPr>
      <xdr:spPr>
        <a:xfrm>
          <a:off x="13893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77</xdr:row>
      <xdr:rowOff>156718</xdr:rowOff>
    </xdr:to>
    <xdr:cxnSp macro="">
      <xdr:nvCxnSpPr>
        <xdr:cNvPr id="439" name="直線コネクタ 438"/>
        <xdr:cNvCxnSpPr/>
      </xdr:nvCxnSpPr>
      <xdr:spPr>
        <a:xfrm>
          <a:off x="13004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50"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3" name="楕円 45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54" name="テキスト ボックス 453"/>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5" name="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7" name="楕円 456"/>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8" name="テキスト ボックス 457"/>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97339</xdr:rowOff>
    </xdr:from>
    <xdr:to>
      <xdr:col>29</xdr:col>
      <xdr:colOff>127000</xdr:colOff>
      <xdr:row>16</xdr:row>
      <xdr:rowOff>97873</xdr:rowOff>
    </xdr:to>
    <xdr:cxnSp macro="">
      <xdr:nvCxnSpPr>
        <xdr:cNvPr id="50" name="直線コネクタ 49"/>
        <xdr:cNvCxnSpPr/>
      </xdr:nvCxnSpPr>
      <xdr:spPr bwMode="auto">
        <a:xfrm>
          <a:off x="5003800" y="2888164"/>
          <a:ext cx="6477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87433</xdr:rowOff>
    </xdr:from>
    <xdr:to>
      <xdr:col>26</xdr:col>
      <xdr:colOff>50800</xdr:colOff>
      <xdr:row>16</xdr:row>
      <xdr:rowOff>97339</xdr:rowOff>
    </xdr:to>
    <xdr:cxnSp macro="">
      <xdr:nvCxnSpPr>
        <xdr:cNvPr id="53" name="直線コネクタ 52"/>
        <xdr:cNvCxnSpPr/>
      </xdr:nvCxnSpPr>
      <xdr:spPr bwMode="auto">
        <a:xfrm>
          <a:off x="4305300" y="2878258"/>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134391</xdr:rowOff>
    </xdr:from>
    <xdr:to>
      <xdr:col>22</xdr:col>
      <xdr:colOff>114300</xdr:colOff>
      <xdr:row>16</xdr:row>
      <xdr:rowOff>87433</xdr:rowOff>
    </xdr:to>
    <xdr:cxnSp macro="">
      <xdr:nvCxnSpPr>
        <xdr:cNvPr id="56" name="直線コネクタ 55"/>
        <xdr:cNvCxnSpPr/>
      </xdr:nvCxnSpPr>
      <xdr:spPr bwMode="auto">
        <a:xfrm>
          <a:off x="3606800" y="2753766"/>
          <a:ext cx="6985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87890</xdr:rowOff>
    </xdr:from>
    <xdr:to>
      <xdr:col>18</xdr:col>
      <xdr:colOff>177800</xdr:colOff>
      <xdr:row>15</xdr:row>
      <xdr:rowOff>134391</xdr:rowOff>
    </xdr:to>
    <xdr:cxnSp macro="">
      <xdr:nvCxnSpPr>
        <xdr:cNvPr id="59" name="直線コネクタ 58"/>
        <xdr:cNvCxnSpPr/>
      </xdr:nvCxnSpPr>
      <xdr:spPr bwMode="auto">
        <a:xfrm>
          <a:off x="2908300" y="2707265"/>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47073</xdr:rowOff>
    </xdr:from>
    <xdr:to>
      <xdr:col>29</xdr:col>
      <xdr:colOff>177800</xdr:colOff>
      <xdr:row>16</xdr:row>
      <xdr:rowOff>148673</xdr:rowOff>
    </xdr:to>
    <xdr:sp macro="" textlink="">
      <xdr:nvSpPr>
        <xdr:cNvPr id="69" name="楕円 68"/>
        <xdr:cNvSpPr/>
      </xdr:nvSpPr>
      <xdr:spPr bwMode="auto">
        <a:xfrm>
          <a:off x="5600700" y="2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63600</xdr:rowOff>
    </xdr:from>
    <xdr:ext cx="762000" cy="259045"/>
    <xdr:sp macro="" textlink="">
      <xdr:nvSpPr>
        <xdr:cNvPr id="70" name="人口1人当たり決算額の推移該当値テキスト130"/>
        <xdr:cNvSpPr txBox="1"/>
      </xdr:nvSpPr>
      <xdr:spPr>
        <a:xfrm>
          <a:off x="5740400" y="268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46539</xdr:rowOff>
    </xdr:from>
    <xdr:to>
      <xdr:col>26</xdr:col>
      <xdr:colOff>101600</xdr:colOff>
      <xdr:row>16</xdr:row>
      <xdr:rowOff>148139</xdr:rowOff>
    </xdr:to>
    <xdr:sp macro="" textlink="">
      <xdr:nvSpPr>
        <xdr:cNvPr id="71" name="楕円 70"/>
        <xdr:cNvSpPr/>
      </xdr:nvSpPr>
      <xdr:spPr bwMode="auto">
        <a:xfrm>
          <a:off x="49530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158316</xdr:rowOff>
    </xdr:from>
    <xdr:ext cx="736600" cy="259045"/>
    <xdr:sp macro="" textlink="">
      <xdr:nvSpPr>
        <xdr:cNvPr id="72" name="テキスト ボックス 71"/>
        <xdr:cNvSpPr txBox="1"/>
      </xdr:nvSpPr>
      <xdr:spPr>
        <a:xfrm>
          <a:off x="4622800" y="260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36633</xdr:rowOff>
    </xdr:from>
    <xdr:to>
      <xdr:col>22</xdr:col>
      <xdr:colOff>165100</xdr:colOff>
      <xdr:row>16</xdr:row>
      <xdr:rowOff>138233</xdr:rowOff>
    </xdr:to>
    <xdr:sp macro="" textlink="">
      <xdr:nvSpPr>
        <xdr:cNvPr id="73" name="楕円 72"/>
        <xdr:cNvSpPr/>
      </xdr:nvSpPr>
      <xdr:spPr bwMode="auto">
        <a:xfrm>
          <a:off x="42545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148410</xdr:rowOff>
    </xdr:from>
    <xdr:ext cx="762000" cy="259045"/>
    <xdr:sp macro="" textlink="">
      <xdr:nvSpPr>
        <xdr:cNvPr id="74" name="テキスト ボックス 73"/>
        <xdr:cNvSpPr txBox="1"/>
      </xdr:nvSpPr>
      <xdr:spPr>
        <a:xfrm>
          <a:off x="3924300" y="25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83591</xdr:rowOff>
    </xdr:from>
    <xdr:to>
      <xdr:col>19</xdr:col>
      <xdr:colOff>38100</xdr:colOff>
      <xdr:row>16</xdr:row>
      <xdr:rowOff>13741</xdr:rowOff>
    </xdr:to>
    <xdr:sp macro="" textlink="">
      <xdr:nvSpPr>
        <xdr:cNvPr id="75" name="楕円 74"/>
        <xdr:cNvSpPr/>
      </xdr:nvSpPr>
      <xdr:spPr bwMode="auto">
        <a:xfrm>
          <a:off x="35560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23918</xdr:rowOff>
    </xdr:from>
    <xdr:ext cx="762000" cy="259045"/>
    <xdr:sp macro="" textlink="">
      <xdr:nvSpPr>
        <xdr:cNvPr id="76" name="テキスト ボックス 75"/>
        <xdr:cNvSpPr txBox="1"/>
      </xdr:nvSpPr>
      <xdr:spPr>
        <a:xfrm>
          <a:off x="3225800" y="24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37090</xdr:rowOff>
    </xdr:from>
    <xdr:to>
      <xdr:col>15</xdr:col>
      <xdr:colOff>101600</xdr:colOff>
      <xdr:row>15</xdr:row>
      <xdr:rowOff>138690</xdr:rowOff>
    </xdr:to>
    <xdr:sp macro="" textlink="">
      <xdr:nvSpPr>
        <xdr:cNvPr id="77" name="楕円 76"/>
        <xdr:cNvSpPr/>
      </xdr:nvSpPr>
      <xdr:spPr bwMode="auto">
        <a:xfrm>
          <a:off x="2857500" y="26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148867</xdr:rowOff>
    </xdr:from>
    <xdr:ext cx="762000" cy="259045"/>
    <xdr:sp macro="" textlink="">
      <xdr:nvSpPr>
        <xdr:cNvPr id="78" name="テキスト ボックス 77"/>
        <xdr:cNvSpPr txBox="1"/>
      </xdr:nvSpPr>
      <xdr:spPr>
        <a:xfrm>
          <a:off x="2527300" y="242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53783</xdr:rowOff>
    </xdr:from>
    <xdr:to>
      <xdr:col>29</xdr:col>
      <xdr:colOff>127000</xdr:colOff>
      <xdr:row>34</xdr:row>
      <xdr:rowOff>135295</xdr:rowOff>
    </xdr:to>
    <xdr:cxnSp macro="">
      <xdr:nvCxnSpPr>
        <xdr:cNvPr id="113" name="直線コネクタ 112"/>
        <xdr:cNvCxnSpPr/>
      </xdr:nvCxnSpPr>
      <xdr:spPr bwMode="auto">
        <a:xfrm>
          <a:off x="5003800" y="6321233"/>
          <a:ext cx="6477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53783</xdr:rowOff>
    </xdr:from>
    <xdr:to>
      <xdr:col>26</xdr:col>
      <xdr:colOff>50800</xdr:colOff>
      <xdr:row>34</xdr:row>
      <xdr:rowOff>188820</xdr:rowOff>
    </xdr:to>
    <xdr:cxnSp macro="">
      <xdr:nvCxnSpPr>
        <xdr:cNvPr id="116" name="直線コネクタ 115"/>
        <xdr:cNvCxnSpPr/>
      </xdr:nvCxnSpPr>
      <xdr:spPr bwMode="auto">
        <a:xfrm flipV="1">
          <a:off x="4305300" y="6321233"/>
          <a:ext cx="6985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188820</xdr:rowOff>
    </xdr:from>
    <xdr:to>
      <xdr:col>22</xdr:col>
      <xdr:colOff>114300</xdr:colOff>
      <xdr:row>34</xdr:row>
      <xdr:rowOff>206226</xdr:rowOff>
    </xdr:to>
    <xdr:cxnSp macro="">
      <xdr:nvCxnSpPr>
        <xdr:cNvPr id="119" name="直線コネクタ 118"/>
        <xdr:cNvCxnSpPr/>
      </xdr:nvCxnSpPr>
      <xdr:spPr bwMode="auto">
        <a:xfrm flipV="1">
          <a:off x="3606800" y="6456270"/>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206226</xdr:rowOff>
    </xdr:from>
    <xdr:to>
      <xdr:col>18</xdr:col>
      <xdr:colOff>177800</xdr:colOff>
      <xdr:row>34</xdr:row>
      <xdr:rowOff>292474</xdr:rowOff>
    </xdr:to>
    <xdr:cxnSp macro="">
      <xdr:nvCxnSpPr>
        <xdr:cNvPr id="122" name="直線コネクタ 121"/>
        <xdr:cNvCxnSpPr/>
      </xdr:nvCxnSpPr>
      <xdr:spPr bwMode="auto">
        <a:xfrm flipV="1">
          <a:off x="2908300" y="6473676"/>
          <a:ext cx="698500" cy="8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84495</xdr:rowOff>
    </xdr:from>
    <xdr:to>
      <xdr:col>29</xdr:col>
      <xdr:colOff>177800</xdr:colOff>
      <xdr:row>34</xdr:row>
      <xdr:rowOff>186095</xdr:rowOff>
    </xdr:to>
    <xdr:sp macro="" textlink="">
      <xdr:nvSpPr>
        <xdr:cNvPr id="132" name="楕円 131"/>
        <xdr:cNvSpPr/>
      </xdr:nvSpPr>
      <xdr:spPr bwMode="auto">
        <a:xfrm>
          <a:off x="56007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272472</xdr:rowOff>
    </xdr:from>
    <xdr:ext cx="762000" cy="259045"/>
    <xdr:sp macro="" textlink="">
      <xdr:nvSpPr>
        <xdr:cNvPr id="133" name="人口1人当たり決算額の推移該当値テキスト445"/>
        <xdr:cNvSpPr txBox="1"/>
      </xdr:nvSpPr>
      <xdr:spPr>
        <a:xfrm>
          <a:off x="5740400" y="619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2983</xdr:rowOff>
    </xdr:from>
    <xdr:to>
      <xdr:col>26</xdr:col>
      <xdr:colOff>101600</xdr:colOff>
      <xdr:row>34</xdr:row>
      <xdr:rowOff>104583</xdr:rowOff>
    </xdr:to>
    <xdr:sp macro="" textlink="">
      <xdr:nvSpPr>
        <xdr:cNvPr id="134" name="楕円 133"/>
        <xdr:cNvSpPr/>
      </xdr:nvSpPr>
      <xdr:spPr bwMode="auto">
        <a:xfrm>
          <a:off x="49530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114760</xdr:rowOff>
    </xdr:from>
    <xdr:ext cx="736600" cy="259045"/>
    <xdr:sp macro="" textlink="">
      <xdr:nvSpPr>
        <xdr:cNvPr id="135" name="テキスト ボックス 134"/>
        <xdr:cNvSpPr txBox="1"/>
      </xdr:nvSpPr>
      <xdr:spPr>
        <a:xfrm>
          <a:off x="4622800" y="603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138020</xdr:rowOff>
    </xdr:from>
    <xdr:to>
      <xdr:col>22</xdr:col>
      <xdr:colOff>165100</xdr:colOff>
      <xdr:row>34</xdr:row>
      <xdr:rowOff>239619</xdr:rowOff>
    </xdr:to>
    <xdr:sp macro="" textlink="">
      <xdr:nvSpPr>
        <xdr:cNvPr id="136" name="楕円 135"/>
        <xdr:cNvSpPr/>
      </xdr:nvSpPr>
      <xdr:spPr bwMode="auto">
        <a:xfrm>
          <a:off x="42545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249797</xdr:rowOff>
    </xdr:from>
    <xdr:ext cx="762000" cy="259045"/>
    <xdr:sp macro="" textlink="">
      <xdr:nvSpPr>
        <xdr:cNvPr id="137" name="テキスト ボックス 136"/>
        <xdr:cNvSpPr txBox="1"/>
      </xdr:nvSpPr>
      <xdr:spPr>
        <a:xfrm>
          <a:off x="3924300" y="617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155426</xdr:rowOff>
    </xdr:from>
    <xdr:to>
      <xdr:col>19</xdr:col>
      <xdr:colOff>38100</xdr:colOff>
      <xdr:row>34</xdr:row>
      <xdr:rowOff>257026</xdr:rowOff>
    </xdr:to>
    <xdr:sp macro="" textlink="">
      <xdr:nvSpPr>
        <xdr:cNvPr id="138" name="楕円 137"/>
        <xdr:cNvSpPr/>
      </xdr:nvSpPr>
      <xdr:spPr bwMode="auto">
        <a:xfrm>
          <a:off x="3556000" y="642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267203</xdr:rowOff>
    </xdr:from>
    <xdr:ext cx="762000" cy="259045"/>
    <xdr:sp macro="" textlink="">
      <xdr:nvSpPr>
        <xdr:cNvPr id="139" name="テキスト ボックス 138"/>
        <xdr:cNvSpPr txBox="1"/>
      </xdr:nvSpPr>
      <xdr:spPr>
        <a:xfrm>
          <a:off x="3225800" y="61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241674</xdr:rowOff>
    </xdr:from>
    <xdr:to>
      <xdr:col>15</xdr:col>
      <xdr:colOff>101600</xdr:colOff>
      <xdr:row>35</xdr:row>
      <xdr:rowOff>374</xdr:rowOff>
    </xdr:to>
    <xdr:sp macro="" textlink="">
      <xdr:nvSpPr>
        <xdr:cNvPr id="140" name="楕円 139"/>
        <xdr:cNvSpPr/>
      </xdr:nvSpPr>
      <xdr:spPr bwMode="auto">
        <a:xfrm>
          <a:off x="2857500" y="650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10551</xdr:rowOff>
    </xdr:from>
    <xdr:ext cx="762000" cy="259045"/>
    <xdr:sp macro="" textlink="">
      <xdr:nvSpPr>
        <xdr:cNvPr id="141" name="テキスト ボックス 140"/>
        <xdr:cNvSpPr txBox="1"/>
      </xdr:nvSpPr>
      <xdr:spPr>
        <a:xfrm>
          <a:off x="2527300" y="62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74187</xdr:rowOff>
    </xdr:from>
    <xdr:to>
      <xdr:col>24</xdr:col>
      <xdr:colOff>63500</xdr:colOff>
      <xdr:row>36</xdr:row>
      <xdr:rowOff>97523</xdr:rowOff>
    </xdr:to>
    <xdr:cxnSp macro="">
      <xdr:nvCxnSpPr>
        <xdr:cNvPr id="61" name="直線コネクタ 60"/>
        <xdr:cNvCxnSpPr/>
      </xdr:nvCxnSpPr>
      <xdr:spPr>
        <a:xfrm flipV="1">
          <a:off x="3797300" y="6246387"/>
          <a:ext cx="8382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34677</xdr:rowOff>
    </xdr:from>
    <xdr:to>
      <xdr:col>19</xdr:col>
      <xdr:colOff>177800</xdr:colOff>
      <xdr:row>36</xdr:row>
      <xdr:rowOff>97523</xdr:rowOff>
    </xdr:to>
    <xdr:cxnSp macro="">
      <xdr:nvCxnSpPr>
        <xdr:cNvPr id="64" name="直線コネクタ 63"/>
        <xdr:cNvCxnSpPr/>
      </xdr:nvCxnSpPr>
      <xdr:spPr>
        <a:xfrm>
          <a:off x="2908300" y="620687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151949</xdr:rowOff>
    </xdr:from>
    <xdr:to>
      <xdr:col>15</xdr:col>
      <xdr:colOff>50800</xdr:colOff>
      <xdr:row>36</xdr:row>
      <xdr:rowOff>34677</xdr:rowOff>
    </xdr:to>
    <xdr:cxnSp macro="">
      <xdr:nvCxnSpPr>
        <xdr:cNvPr id="67" name="直線コネクタ 66"/>
        <xdr:cNvCxnSpPr/>
      </xdr:nvCxnSpPr>
      <xdr:spPr>
        <a:xfrm>
          <a:off x="2019300" y="6152699"/>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37383</xdr:rowOff>
    </xdr:from>
    <xdr:to>
      <xdr:col>10</xdr:col>
      <xdr:colOff>114300</xdr:colOff>
      <xdr:row>35</xdr:row>
      <xdr:rowOff>151949</xdr:rowOff>
    </xdr:to>
    <xdr:cxnSp macro="">
      <xdr:nvCxnSpPr>
        <xdr:cNvPr id="70" name="直線コネクタ 69"/>
        <xdr:cNvCxnSpPr/>
      </xdr:nvCxnSpPr>
      <xdr:spPr>
        <a:xfrm>
          <a:off x="1130300" y="6038133"/>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23387</xdr:rowOff>
    </xdr:from>
    <xdr:to>
      <xdr:col>24</xdr:col>
      <xdr:colOff>114300</xdr:colOff>
      <xdr:row>36</xdr:row>
      <xdr:rowOff>124987</xdr:rowOff>
    </xdr:to>
    <xdr:sp macro="" textlink="">
      <xdr:nvSpPr>
        <xdr:cNvPr id="80" name="楕円 79"/>
        <xdr:cNvSpPr/>
      </xdr:nvSpPr>
      <xdr:spPr>
        <a:xfrm>
          <a:off x="45847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46264</xdr:rowOff>
    </xdr:from>
    <xdr:ext cx="534377" cy="259045"/>
    <xdr:sp macro="" textlink="">
      <xdr:nvSpPr>
        <xdr:cNvPr id="81" name="人件費該当値テキスト"/>
        <xdr:cNvSpPr txBox="1"/>
      </xdr:nvSpPr>
      <xdr:spPr>
        <a:xfrm>
          <a:off x="4686300" y="60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46723</xdr:rowOff>
    </xdr:from>
    <xdr:to>
      <xdr:col>20</xdr:col>
      <xdr:colOff>38100</xdr:colOff>
      <xdr:row>36</xdr:row>
      <xdr:rowOff>148323</xdr:rowOff>
    </xdr:to>
    <xdr:sp macro="" textlink="">
      <xdr:nvSpPr>
        <xdr:cNvPr id="82" name="楕円 81"/>
        <xdr:cNvSpPr/>
      </xdr:nvSpPr>
      <xdr:spPr>
        <a:xfrm>
          <a:off x="3746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164850</xdr:rowOff>
    </xdr:from>
    <xdr:ext cx="534377" cy="259045"/>
    <xdr:sp macro="" textlink="">
      <xdr:nvSpPr>
        <xdr:cNvPr id="83" name="テキスト ボックス 82"/>
        <xdr:cNvSpPr txBox="1"/>
      </xdr:nvSpPr>
      <xdr:spPr>
        <a:xfrm>
          <a:off x="3530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155327</xdr:rowOff>
    </xdr:from>
    <xdr:to>
      <xdr:col>15</xdr:col>
      <xdr:colOff>101600</xdr:colOff>
      <xdr:row>36</xdr:row>
      <xdr:rowOff>85477</xdr:rowOff>
    </xdr:to>
    <xdr:sp macro="" textlink="">
      <xdr:nvSpPr>
        <xdr:cNvPr id="84" name="楕円 83"/>
        <xdr:cNvSpPr/>
      </xdr:nvSpPr>
      <xdr:spPr>
        <a:xfrm>
          <a:off x="2857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102004</xdr:rowOff>
    </xdr:from>
    <xdr:ext cx="534377" cy="259045"/>
    <xdr:sp macro="" textlink="">
      <xdr:nvSpPr>
        <xdr:cNvPr id="85" name="テキスト ボックス 84"/>
        <xdr:cNvSpPr txBox="1"/>
      </xdr:nvSpPr>
      <xdr:spPr>
        <a:xfrm>
          <a:off x="2641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101149</xdr:rowOff>
    </xdr:from>
    <xdr:to>
      <xdr:col>10</xdr:col>
      <xdr:colOff>165100</xdr:colOff>
      <xdr:row>36</xdr:row>
      <xdr:rowOff>31299</xdr:rowOff>
    </xdr:to>
    <xdr:sp macro="" textlink="">
      <xdr:nvSpPr>
        <xdr:cNvPr id="86" name="楕円 85"/>
        <xdr:cNvSpPr/>
      </xdr:nvSpPr>
      <xdr:spPr>
        <a:xfrm>
          <a:off x="1968500" y="61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47826</xdr:rowOff>
    </xdr:from>
    <xdr:ext cx="534377" cy="259045"/>
    <xdr:sp macro="" textlink="">
      <xdr:nvSpPr>
        <xdr:cNvPr id="87" name="テキスト ボックス 86"/>
        <xdr:cNvSpPr txBox="1"/>
      </xdr:nvSpPr>
      <xdr:spPr>
        <a:xfrm>
          <a:off x="1752111" y="58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158033</xdr:rowOff>
    </xdr:from>
    <xdr:to>
      <xdr:col>6</xdr:col>
      <xdr:colOff>38100</xdr:colOff>
      <xdr:row>35</xdr:row>
      <xdr:rowOff>88183</xdr:rowOff>
    </xdr:to>
    <xdr:sp macro="" textlink="">
      <xdr:nvSpPr>
        <xdr:cNvPr id="88" name="楕円 87"/>
        <xdr:cNvSpPr/>
      </xdr:nvSpPr>
      <xdr:spPr>
        <a:xfrm>
          <a:off x="1079500" y="59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104710</xdr:rowOff>
    </xdr:from>
    <xdr:ext cx="534377" cy="259045"/>
    <xdr:sp macro="" textlink="">
      <xdr:nvSpPr>
        <xdr:cNvPr id="89" name="テキスト ボックス 88"/>
        <xdr:cNvSpPr txBox="1"/>
      </xdr:nvSpPr>
      <xdr:spPr>
        <a:xfrm>
          <a:off x="863111" y="57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12804</xdr:rowOff>
    </xdr:from>
    <xdr:to>
      <xdr:col>24</xdr:col>
      <xdr:colOff>63500</xdr:colOff>
      <xdr:row>53</xdr:row>
      <xdr:rowOff>33241</xdr:rowOff>
    </xdr:to>
    <xdr:cxnSp macro="">
      <xdr:nvCxnSpPr>
        <xdr:cNvPr id="117" name="直線コネクタ 116"/>
        <xdr:cNvCxnSpPr/>
      </xdr:nvCxnSpPr>
      <xdr:spPr>
        <a:xfrm>
          <a:off x="3797300" y="9099654"/>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12804</xdr:rowOff>
    </xdr:from>
    <xdr:to>
      <xdr:col>19</xdr:col>
      <xdr:colOff>177800</xdr:colOff>
      <xdr:row>53</xdr:row>
      <xdr:rowOff>57952</xdr:rowOff>
    </xdr:to>
    <xdr:cxnSp macro="">
      <xdr:nvCxnSpPr>
        <xdr:cNvPr id="120" name="直線コネクタ 119"/>
        <xdr:cNvCxnSpPr/>
      </xdr:nvCxnSpPr>
      <xdr:spPr>
        <a:xfrm flipV="1">
          <a:off x="2908300" y="909965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157348</xdr:rowOff>
    </xdr:from>
    <xdr:to>
      <xdr:col>15</xdr:col>
      <xdr:colOff>50800</xdr:colOff>
      <xdr:row>53</xdr:row>
      <xdr:rowOff>57952</xdr:rowOff>
    </xdr:to>
    <xdr:cxnSp macro="">
      <xdr:nvCxnSpPr>
        <xdr:cNvPr id="123" name="直線コネクタ 122"/>
        <xdr:cNvCxnSpPr/>
      </xdr:nvCxnSpPr>
      <xdr:spPr>
        <a:xfrm>
          <a:off x="2019300" y="9072748"/>
          <a:ext cx="889000" cy="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157348</xdr:rowOff>
    </xdr:from>
    <xdr:to>
      <xdr:col>10</xdr:col>
      <xdr:colOff>114300</xdr:colOff>
      <xdr:row>53</xdr:row>
      <xdr:rowOff>22657</xdr:rowOff>
    </xdr:to>
    <xdr:cxnSp macro="">
      <xdr:nvCxnSpPr>
        <xdr:cNvPr id="126" name="直線コネクタ 125"/>
        <xdr:cNvCxnSpPr/>
      </xdr:nvCxnSpPr>
      <xdr:spPr>
        <a:xfrm flipV="1">
          <a:off x="1130300" y="9072748"/>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153891</xdr:rowOff>
    </xdr:from>
    <xdr:to>
      <xdr:col>24</xdr:col>
      <xdr:colOff>114300</xdr:colOff>
      <xdr:row>53</xdr:row>
      <xdr:rowOff>84041</xdr:rowOff>
    </xdr:to>
    <xdr:sp macro="" textlink="">
      <xdr:nvSpPr>
        <xdr:cNvPr id="136" name="楕円 135"/>
        <xdr:cNvSpPr/>
      </xdr:nvSpPr>
      <xdr:spPr>
        <a:xfrm>
          <a:off x="4584700" y="90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5318</xdr:rowOff>
    </xdr:from>
    <xdr:ext cx="534377" cy="259045"/>
    <xdr:sp macro="" textlink="">
      <xdr:nvSpPr>
        <xdr:cNvPr id="137" name="物件費該当値テキスト"/>
        <xdr:cNvSpPr txBox="1"/>
      </xdr:nvSpPr>
      <xdr:spPr>
        <a:xfrm>
          <a:off x="4686300" y="89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133454</xdr:rowOff>
    </xdr:from>
    <xdr:to>
      <xdr:col>20</xdr:col>
      <xdr:colOff>38100</xdr:colOff>
      <xdr:row>53</xdr:row>
      <xdr:rowOff>63604</xdr:rowOff>
    </xdr:to>
    <xdr:sp macro="" textlink="">
      <xdr:nvSpPr>
        <xdr:cNvPr id="138" name="楕円 137"/>
        <xdr:cNvSpPr/>
      </xdr:nvSpPr>
      <xdr:spPr>
        <a:xfrm>
          <a:off x="3746500" y="90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80131</xdr:rowOff>
    </xdr:from>
    <xdr:ext cx="534377" cy="259045"/>
    <xdr:sp macro="" textlink="">
      <xdr:nvSpPr>
        <xdr:cNvPr id="139" name="テキスト ボックス 138"/>
        <xdr:cNvSpPr txBox="1"/>
      </xdr:nvSpPr>
      <xdr:spPr>
        <a:xfrm>
          <a:off x="3530111" y="88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7152</xdr:rowOff>
    </xdr:from>
    <xdr:to>
      <xdr:col>15</xdr:col>
      <xdr:colOff>101600</xdr:colOff>
      <xdr:row>53</xdr:row>
      <xdr:rowOff>108752</xdr:rowOff>
    </xdr:to>
    <xdr:sp macro="" textlink="">
      <xdr:nvSpPr>
        <xdr:cNvPr id="140" name="楕円 139"/>
        <xdr:cNvSpPr/>
      </xdr:nvSpPr>
      <xdr:spPr>
        <a:xfrm>
          <a:off x="2857500" y="90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125279</xdr:rowOff>
    </xdr:from>
    <xdr:ext cx="534377" cy="259045"/>
    <xdr:sp macro="" textlink="">
      <xdr:nvSpPr>
        <xdr:cNvPr id="141" name="テキスト ボックス 140"/>
        <xdr:cNvSpPr txBox="1"/>
      </xdr:nvSpPr>
      <xdr:spPr>
        <a:xfrm>
          <a:off x="2641111" y="886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106548</xdr:rowOff>
    </xdr:from>
    <xdr:to>
      <xdr:col>10</xdr:col>
      <xdr:colOff>165100</xdr:colOff>
      <xdr:row>53</xdr:row>
      <xdr:rowOff>36698</xdr:rowOff>
    </xdr:to>
    <xdr:sp macro="" textlink="">
      <xdr:nvSpPr>
        <xdr:cNvPr id="142" name="楕円 141"/>
        <xdr:cNvSpPr/>
      </xdr:nvSpPr>
      <xdr:spPr>
        <a:xfrm>
          <a:off x="1968500" y="90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53225</xdr:rowOff>
    </xdr:from>
    <xdr:ext cx="534377" cy="259045"/>
    <xdr:sp macro="" textlink="">
      <xdr:nvSpPr>
        <xdr:cNvPr id="143" name="テキスト ボックス 142"/>
        <xdr:cNvSpPr txBox="1"/>
      </xdr:nvSpPr>
      <xdr:spPr>
        <a:xfrm>
          <a:off x="1752111" y="87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143307</xdr:rowOff>
    </xdr:from>
    <xdr:to>
      <xdr:col>6</xdr:col>
      <xdr:colOff>38100</xdr:colOff>
      <xdr:row>53</xdr:row>
      <xdr:rowOff>73457</xdr:rowOff>
    </xdr:to>
    <xdr:sp macro="" textlink="">
      <xdr:nvSpPr>
        <xdr:cNvPr id="144" name="楕円 143"/>
        <xdr:cNvSpPr/>
      </xdr:nvSpPr>
      <xdr:spPr>
        <a:xfrm>
          <a:off x="1079500" y="9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89984</xdr:rowOff>
    </xdr:from>
    <xdr:ext cx="534377" cy="259045"/>
    <xdr:sp macro="" textlink="">
      <xdr:nvSpPr>
        <xdr:cNvPr id="145" name="テキスト ボックス 144"/>
        <xdr:cNvSpPr txBox="1"/>
      </xdr:nvSpPr>
      <xdr:spPr>
        <a:xfrm>
          <a:off x="863111" y="88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xdr:rowOff>
    </xdr:from>
    <xdr:to>
      <xdr:col>24</xdr:col>
      <xdr:colOff>63500</xdr:colOff>
      <xdr:row>78</xdr:row>
      <xdr:rowOff>17765</xdr:rowOff>
    </xdr:to>
    <xdr:cxnSp macro="">
      <xdr:nvCxnSpPr>
        <xdr:cNvPr id="172" name="直線コネクタ 171"/>
        <xdr:cNvCxnSpPr/>
      </xdr:nvCxnSpPr>
      <xdr:spPr>
        <a:xfrm>
          <a:off x="3797300" y="13373857"/>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xdr:rowOff>
    </xdr:from>
    <xdr:to>
      <xdr:col>19</xdr:col>
      <xdr:colOff>177800</xdr:colOff>
      <xdr:row>78</xdr:row>
      <xdr:rowOff>19548</xdr:rowOff>
    </xdr:to>
    <xdr:cxnSp macro="">
      <xdr:nvCxnSpPr>
        <xdr:cNvPr id="175" name="直線コネクタ 174"/>
        <xdr:cNvCxnSpPr/>
      </xdr:nvCxnSpPr>
      <xdr:spPr>
        <a:xfrm flipV="1">
          <a:off x="2908300" y="1337385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xdr:rowOff>
    </xdr:from>
    <xdr:to>
      <xdr:col>15</xdr:col>
      <xdr:colOff>50800</xdr:colOff>
      <xdr:row>78</xdr:row>
      <xdr:rowOff>19548</xdr:rowOff>
    </xdr:to>
    <xdr:cxnSp macro="">
      <xdr:nvCxnSpPr>
        <xdr:cNvPr id="178" name="直線コネクタ 177"/>
        <xdr:cNvCxnSpPr/>
      </xdr:nvCxnSpPr>
      <xdr:spPr>
        <a:xfrm>
          <a:off x="2019300" y="1338409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167818</xdr:rowOff>
    </xdr:from>
    <xdr:to>
      <xdr:col>10</xdr:col>
      <xdr:colOff>114300</xdr:colOff>
      <xdr:row>78</xdr:row>
      <xdr:rowOff>10998</xdr:rowOff>
    </xdr:to>
    <xdr:cxnSp macro="">
      <xdr:nvCxnSpPr>
        <xdr:cNvPr id="181" name="直線コネクタ 180"/>
        <xdr:cNvCxnSpPr/>
      </xdr:nvCxnSpPr>
      <xdr:spPr>
        <a:xfrm>
          <a:off x="1130300" y="133694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138415</xdr:rowOff>
    </xdr:from>
    <xdr:to>
      <xdr:col>24</xdr:col>
      <xdr:colOff>114300</xdr:colOff>
      <xdr:row>78</xdr:row>
      <xdr:rowOff>68565</xdr:rowOff>
    </xdr:to>
    <xdr:sp macro="" textlink="">
      <xdr:nvSpPr>
        <xdr:cNvPr id="191" name="楕円 190"/>
        <xdr:cNvSpPr/>
      </xdr:nvSpPr>
      <xdr:spPr>
        <a:xfrm>
          <a:off x="45847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68470</xdr:rowOff>
    </xdr:from>
    <xdr:ext cx="469744" cy="259045"/>
    <xdr:sp macro="" textlink="">
      <xdr:nvSpPr>
        <xdr:cNvPr id="192" name="維持補修費該当値テキスト"/>
        <xdr:cNvSpPr txBox="1"/>
      </xdr:nvSpPr>
      <xdr:spPr>
        <a:xfrm>
          <a:off x="4686300" y="132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121407</xdr:rowOff>
    </xdr:from>
    <xdr:to>
      <xdr:col>20</xdr:col>
      <xdr:colOff>38100</xdr:colOff>
      <xdr:row>78</xdr:row>
      <xdr:rowOff>51557</xdr:rowOff>
    </xdr:to>
    <xdr:sp macro="" textlink="">
      <xdr:nvSpPr>
        <xdr:cNvPr id="193" name="楕円 192"/>
        <xdr:cNvSpPr/>
      </xdr:nvSpPr>
      <xdr:spPr>
        <a:xfrm>
          <a:off x="3746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42684</xdr:rowOff>
    </xdr:from>
    <xdr:ext cx="469744" cy="259045"/>
    <xdr:sp macro="" textlink="">
      <xdr:nvSpPr>
        <xdr:cNvPr id="194" name="テキスト ボックス 193"/>
        <xdr:cNvSpPr txBox="1"/>
      </xdr:nvSpPr>
      <xdr:spPr>
        <a:xfrm>
          <a:off x="3562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140198</xdr:rowOff>
    </xdr:from>
    <xdr:to>
      <xdr:col>15</xdr:col>
      <xdr:colOff>101600</xdr:colOff>
      <xdr:row>78</xdr:row>
      <xdr:rowOff>70348</xdr:rowOff>
    </xdr:to>
    <xdr:sp macro="" textlink="">
      <xdr:nvSpPr>
        <xdr:cNvPr id="195" name="楕円 194"/>
        <xdr:cNvSpPr/>
      </xdr:nvSpPr>
      <xdr:spPr>
        <a:xfrm>
          <a:off x="2857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61475</xdr:rowOff>
    </xdr:from>
    <xdr:ext cx="469744" cy="259045"/>
    <xdr:sp macro="" textlink="">
      <xdr:nvSpPr>
        <xdr:cNvPr id="196" name="テキスト ボックス 195"/>
        <xdr:cNvSpPr txBox="1"/>
      </xdr:nvSpPr>
      <xdr:spPr>
        <a:xfrm>
          <a:off x="2673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131648</xdr:rowOff>
    </xdr:from>
    <xdr:to>
      <xdr:col>10</xdr:col>
      <xdr:colOff>165100</xdr:colOff>
      <xdr:row>78</xdr:row>
      <xdr:rowOff>61798</xdr:rowOff>
    </xdr:to>
    <xdr:sp macro="" textlink="">
      <xdr:nvSpPr>
        <xdr:cNvPr id="197" name="楕円 196"/>
        <xdr:cNvSpPr/>
      </xdr:nvSpPr>
      <xdr:spPr>
        <a:xfrm>
          <a:off x="1968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52925</xdr:rowOff>
    </xdr:from>
    <xdr:ext cx="469744" cy="259045"/>
    <xdr:sp macro="" textlink="">
      <xdr:nvSpPr>
        <xdr:cNvPr id="198" name="テキスト ボックス 197"/>
        <xdr:cNvSpPr txBox="1"/>
      </xdr:nvSpPr>
      <xdr:spPr>
        <a:xfrm>
          <a:off x="1784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117018</xdr:rowOff>
    </xdr:from>
    <xdr:to>
      <xdr:col>6</xdr:col>
      <xdr:colOff>38100</xdr:colOff>
      <xdr:row>78</xdr:row>
      <xdr:rowOff>47168</xdr:rowOff>
    </xdr:to>
    <xdr:sp macro="" textlink="">
      <xdr:nvSpPr>
        <xdr:cNvPr id="199" name="楕円 198"/>
        <xdr:cNvSpPr/>
      </xdr:nvSpPr>
      <xdr:spPr>
        <a:xfrm>
          <a:off x="1079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38295</xdr:rowOff>
    </xdr:from>
    <xdr:ext cx="469744" cy="259045"/>
    <xdr:sp macro="" textlink="">
      <xdr:nvSpPr>
        <xdr:cNvPr id="200" name="テキスト ボックス 199"/>
        <xdr:cNvSpPr txBox="1"/>
      </xdr:nvSpPr>
      <xdr:spPr>
        <a:xfrm>
          <a:off x="895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30476</xdr:rowOff>
    </xdr:from>
    <xdr:to>
      <xdr:col>24</xdr:col>
      <xdr:colOff>63500</xdr:colOff>
      <xdr:row>97</xdr:row>
      <xdr:rowOff>31572</xdr:rowOff>
    </xdr:to>
    <xdr:cxnSp macro="">
      <xdr:nvCxnSpPr>
        <xdr:cNvPr id="228" name="直線コネクタ 227"/>
        <xdr:cNvCxnSpPr/>
      </xdr:nvCxnSpPr>
      <xdr:spPr>
        <a:xfrm>
          <a:off x="3797300" y="16661126"/>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30476</xdr:rowOff>
    </xdr:from>
    <xdr:to>
      <xdr:col>19</xdr:col>
      <xdr:colOff>177800</xdr:colOff>
      <xdr:row>97</xdr:row>
      <xdr:rowOff>64323</xdr:rowOff>
    </xdr:to>
    <xdr:cxnSp macro="">
      <xdr:nvCxnSpPr>
        <xdr:cNvPr id="231" name="直線コネクタ 230"/>
        <xdr:cNvCxnSpPr/>
      </xdr:nvCxnSpPr>
      <xdr:spPr>
        <a:xfrm flipV="1">
          <a:off x="2908300" y="16661126"/>
          <a:ext cx="889000" cy="3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64323</xdr:rowOff>
    </xdr:from>
    <xdr:to>
      <xdr:col>15</xdr:col>
      <xdr:colOff>50800</xdr:colOff>
      <xdr:row>97</xdr:row>
      <xdr:rowOff>161372</xdr:rowOff>
    </xdr:to>
    <xdr:cxnSp macro="">
      <xdr:nvCxnSpPr>
        <xdr:cNvPr id="234" name="直線コネクタ 233"/>
        <xdr:cNvCxnSpPr/>
      </xdr:nvCxnSpPr>
      <xdr:spPr>
        <a:xfrm flipV="1">
          <a:off x="2019300" y="16694973"/>
          <a:ext cx="8890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161372</xdr:rowOff>
    </xdr:from>
    <xdr:to>
      <xdr:col>10</xdr:col>
      <xdr:colOff>114300</xdr:colOff>
      <xdr:row>98</xdr:row>
      <xdr:rowOff>38278</xdr:rowOff>
    </xdr:to>
    <xdr:cxnSp macro="">
      <xdr:nvCxnSpPr>
        <xdr:cNvPr id="237" name="直線コネクタ 236"/>
        <xdr:cNvCxnSpPr/>
      </xdr:nvCxnSpPr>
      <xdr:spPr>
        <a:xfrm flipV="1">
          <a:off x="1130300" y="16792022"/>
          <a:ext cx="8890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152222</xdr:rowOff>
    </xdr:from>
    <xdr:to>
      <xdr:col>24</xdr:col>
      <xdr:colOff>114300</xdr:colOff>
      <xdr:row>97</xdr:row>
      <xdr:rowOff>82372</xdr:rowOff>
    </xdr:to>
    <xdr:sp macro="" textlink="">
      <xdr:nvSpPr>
        <xdr:cNvPr id="247" name="楕円 246"/>
        <xdr:cNvSpPr/>
      </xdr:nvSpPr>
      <xdr:spPr>
        <a:xfrm>
          <a:off x="4584700" y="166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130649</xdr:rowOff>
    </xdr:from>
    <xdr:ext cx="534377" cy="259045"/>
    <xdr:sp macro="" textlink="">
      <xdr:nvSpPr>
        <xdr:cNvPr id="248" name="扶助費該当値テキスト"/>
        <xdr:cNvSpPr txBox="1"/>
      </xdr:nvSpPr>
      <xdr:spPr>
        <a:xfrm>
          <a:off x="4686300" y="1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151126</xdr:rowOff>
    </xdr:from>
    <xdr:to>
      <xdr:col>20</xdr:col>
      <xdr:colOff>38100</xdr:colOff>
      <xdr:row>97</xdr:row>
      <xdr:rowOff>81276</xdr:rowOff>
    </xdr:to>
    <xdr:sp macro="" textlink="">
      <xdr:nvSpPr>
        <xdr:cNvPr id="249" name="楕円 248"/>
        <xdr:cNvSpPr/>
      </xdr:nvSpPr>
      <xdr:spPr>
        <a:xfrm>
          <a:off x="37465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72403</xdr:rowOff>
    </xdr:from>
    <xdr:ext cx="534377" cy="259045"/>
    <xdr:sp macro="" textlink="">
      <xdr:nvSpPr>
        <xdr:cNvPr id="250" name="テキスト ボックス 249"/>
        <xdr:cNvSpPr txBox="1"/>
      </xdr:nvSpPr>
      <xdr:spPr>
        <a:xfrm>
          <a:off x="3530111" y="167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13523</xdr:rowOff>
    </xdr:from>
    <xdr:to>
      <xdr:col>15</xdr:col>
      <xdr:colOff>101600</xdr:colOff>
      <xdr:row>97</xdr:row>
      <xdr:rowOff>115123</xdr:rowOff>
    </xdr:to>
    <xdr:sp macro="" textlink="">
      <xdr:nvSpPr>
        <xdr:cNvPr id="251" name="楕円 250"/>
        <xdr:cNvSpPr/>
      </xdr:nvSpPr>
      <xdr:spPr>
        <a:xfrm>
          <a:off x="2857500" y="166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106250</xdr:rowOff>
    </xdr:from>
    <xdr:ext cx="534377" cy="259045"/>
    <xdr:sp macro="" textlink="">
      <xdr:nvSpPr>
        <xdr:cNvPr id="252" name="テキスト ボックス 251"/>
        <xdr:cNvSpPr txBox="1"/>
      </xdr:nvSpPr>
      <xdr:spPr>
        <a:xfrm>
          <a:off x="2641111" y="167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110572</xdr:rowOff>
    </xdr:from>
    <xdr:to>
      <xdr:col>10</xdr:col>
      <xdr:colOff>165100</xdr:colOff>
      <xdr:row>98</xdr:row>
      <xdr:rowOff>40722</xdr:rowOff>
    </xdr:to>
    <xdr:sp macro="" textlink="">
      <xdr:nvSpPr>
        <xdr:cNvPr id="253" name="楕円 252"/>
        <xdr:cNvSpPr/>
      </xdr:nvSpPr>
      <xdr:spPr>
        <a:xfrm>
          <a:off x="1968500" y="167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31849</xdr:rowOff>
    </xdr:from>
    <xdr:ext cx="534377" cy="259045"/>
    <xdr:sp macro="" textlink="">
      <xdr:nvSpPr>
        <xdr:cNvPr id="254" name="テキスト ボックス 253"/>
        <xdr:cNvSpPr txBox="1"/>
      </xdr:nvSpPr>
      <xdr:spPr>
        <a:xfrm>
          <a:off x="1752111" y="168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158928</xdr:rowOff>
    </xdr:from>
    <xdr:to>
      <xdr:col>6</xdr:col>
      <xdr:colOff>38100</xdr:colOff>
      <xdr:row>98</xdr:row>
      <xdr:rowOff>89078</xdr:rowOff>
    </xdr:to>
    <xdr:sp macro="" textlink="">
      <xdr:nvSpPr>
        <xdr:cNvPr id="255" name="楕円 254"/>
        <xdr:cNvSpPr/>
      </xdr:nvSpPr>
      <xdr:spPr>
        <a:xfrm>
          <a:off x="1079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80205</xdr:rowOff>
    </xdr:from>
    <xdr:ext cx="534377" cy="259045"/>
    <xdr:sp macro="" textlink="">
      <xdr:nvSpPr>
        <xdr:cNvPr id="256" name="テキスト ボックス 255"/>
        <xdr:cNvSpPr txBox="1"/>
      </xdr:nvSpPr>
      <xdr:spPr>
        <a:xfrm>
          <a:off x="863111"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147229</xdr:rowOff>
    </xdr:from>
    <xdr:to>
      <xdr:col>55</xdr:col>
      <xdr:colOff>0</xdr:colOff>
      <xdr:row>35</xdr:row>
      <xdr:rowOff>159017</xdr:rowOff>
    </xdr:to>
    <xdr:cxnSp macro="">
      <xdr:nvCxnSpPr>
        <xdr:cNvPr id="289" name="直線コネクタ 288"/>
        <xdr:cNvCxnSpPr/>
      </xdr:nvCxnSpPr>
      <xdr:spPr>
        <a:xfrm>
          <a:off x="9639300" y="6147979"/>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147229</xdr:rowOff>
    </xdr:from>
    <xdr:to>
      <xdr:col>50</xdr:col>
      <xdr:colOff>114300</xdr:colOff>
      <xdr:row>36</xdr:row>
      <xdr:rowOff>6412</xdr:rowOff>
    </xdr:to>
    <xdr:cxnSp macro="">
      <xdr:nvCxnSpPr>
        <xdr:cNvPr id="292" name="直線コネクタ 291"/>
        <xdr:cNvCxnSpPr/>
      </xdr:nvCxnSpPr>
      <xdr:spPr>
        <a:xfrm flipV="1">
          <a:off x="8750300" y="614797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101352</xdr:rowOff>
    </xdr:from>
    <xdr:to>
      <xdr:col>45</xdr:col>
      <xdr:colOff>177800</xdr:colOff>
      <xdr:row>36</xdr:row>
      <xdr:rowOff>6412</xdr:rowOff>
    </xdr:to>
    <xdr:cxnSp macro="">
      <xdr:nvCxnSpPr>
        <xdr:cNvPr id="295" name="直線コネクタ 294"/>
        <xdr:cNvCxnSpPr/>
      </xdr:nvCxnSpPr>
      <xdr:spPr>
        <a:xfrm>
          <a:off x="7861300" y="6102102"/>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101352</xdr:rowOff>
    </xdr:from>
    <xdr:to>
      <xdr:col>41</xdr:col>
      <xdr:colOff>50800</xdr:colOff>
      <xdr:row>36</xdr:row>
      <xdr:rowOff>22228</xdr:rowOff>
    </xdr:to>
    <xdr:cxnSp macro="">
      <xdr:nvCxnSpPr>
        <xdr:cNvPr id="298" name="直線コネクタ 297"/>
        <xdr:cNvCxnSpPr/>
      </xdr:nvCxnSpPr>
      <xdr:spPr>
        <a:xfrm flipV="1">
          <a:off x="6972300" y="6102102"/>
          <a:ext cx="889000" cy="9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108217</xdr:rowOff>
    </xdr:from>
    <xdr:to>
      <xdr:col>55</xdr:col>
      <xdr:colOff>50800</xdr:colOff>
      <xdr:row>36</xdr:row>
      <xdr:rowOff>38367</xdr:rowOff>
    </xdr:to>
    <xdr:sp macro="" textlink="">
      <xdr:nvSpPr>
        <xdr:cNvPr id="308" name="楕円 307"/>
        <xdr:cNvSpPr/>
      </xdr:nvSpPr>
      <xdr:spPr>
        <a:xfrm>
          <a:off x="10426700" y="61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131094</xdr:rowOff>
    </xdr:from>
    <xdr:ext cx="534377" cy="259045"/>
    <xdr:sp macro="" textlink="">
      <xdr:nvSpPr>
        <xdr:cNvPr id="309" name="補助費等該当値テキスト"/>
        <xdr:cNvSpPr txBox="1"/>
      </xdr:nvSpPr>
      <xdr:spPr>
        <a:xfrm>
          <a:off x="10528300" y="596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96429</xdr:rowOff>
    </xdr:from>
    <xdr:to>
      <xdr:col>50</xdr:col>
      <xdr:colOff>165100</xdr:colOff>
      <xdr:row>36</xdr:row>
      <xdr:rowOff>26579</xdr:rowOff>
    </xdr:to>
    <xdr:sp macro="" textlink="">
      <xdr:nvSpPr>
        <xdr:cNvPr id="310" name="楕円 309"/>
        <xdr:cNvSpPr/>
      </xdr:nvSpPr>
      <xdr:spPr>
        <a:xfrm>
          <a:off x="9588500" y="60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43106</xdr:rowOff>
    </xdr:from>
    <xdr:ext cx="534377" cy="259045"/>
    <xdr:sp macro="" textlink="">
      <xdr:nvSpPr>
        <xdr:cNvPr id="311" name="テキスト ボックス 310"/>
        <xdr:cNvSpPr txBox="1"/>
      </xdr:nvSpPr>
      <xdr:spPr>
        <a:xfrm>
          <a:off x="9372111" y="58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127062</xdr:rowOff>
    </xdr:from>
    <xdr:to>
      <xdr:col>46</xdr:col>
      <xdr:colOff>38100</xdr:colOff>
      <xdr:row>36</xdr:row>
      <xdr:rowOff>57212</xdr:rowOff>
    </xdr:to>
    <xdr:sp macro="" textlink="">
      <xdr:nvSpPr>
        <xdr:cNvPr id="312" name="楕円 311"/>
        <xdr:cNvSpPr/>
      </xdr:nvSpPr>
      <xdr:spPr>
        <a:xfrm>
          <a:off x="8699500" y="61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73739</xdr:rowOff>
    </xdr:from>
    <xdr:ext cx="534377" cy="259045"/>
    <xdr:sp macro="" textlink="">
      <xdr:nvSpPr>
        <xdr:cNvPr id="313" name="テキスト ボックス 312"/>
        <xdr:cNvSpPr txBox="1"/>
      </xdr:nvSpPr>
      <xdr:spPr>
        <a:xfrm>
          <a:off x="8483111" y="59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50552</xdr:rowOff>
    </xdr:from>
    <xdr:to>
      <xdr:col>41</xdr:col>
      <xdr:colOff>101600</xdr:colOff>
      <xdr:row>35</xdr:row>
      <xdr:rowOff>152152</xdr:rowOff>
    </xdr:to>
    <xdr:sp macro="" textlink="">
      <xdr:nvSpPr>
        <xdr:cNvPr id="314" name="楕円 313"/>
        <xdr:cNvSpPr/>
      </xdr:nvSpPr>
      <xdr:spPr>
        <a:xfrm>
          <a:off x="7810500" y="6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168679</xdr:rowOff>
    </xdr:from>
    <xdr:ext cx="534377" cy="259045"/>
    <xdr:sp macro="" textlink="">
      <xdr:nvSpPr>
        <xdr:cNvPr id="315" name="テキスト ボックス 314"/>
        <xdr:cNvSpPr txBox="1"/>
      </xdr:nvSpPr>
      <xdr:spPr>
        <a:xfrm>
          <a:off x="7594111" y="58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142878</xdr:rowOff>
    </xdr:from>
    <xdr:to>
      <xdr:col>36</xdr:col>
      <xdr:colOff>165100</xdr:colOff>
      <xdr:row>36</xdr:row>
      <xdr:rowOff>73028</xdr:rowOff>
    </xdr:to>
    <xdr:sp macro="" textlink="">
      <xdr:nvSpPr>
        <xdr:cNvPr id="316" name="楕円 315"/>
        <xdr:cNvSpPr/>
      </xdr:nvSpPr>
      <xdr:spPr>
        <a:xfrm>
          <a:off x="6921500" y="61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89555</xdr:rowOff>
    </xdr:from>
    <xdr:ext cx="534377" cy="259045"/>
    <xdr:sp macro="" textlink="">
      <xdr:nvSpPr>
        <xdr:cNvPr id="317" name="テキスト ボックス 316"/>
        <xdr:cNvSpPr txBox="1"/>
      </xdr:nvSpPr>
      <xdr:spPr>
        <a:xfrm>
          <a:off x="6705111" y="5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135110</xdr:rowOff>
    </xdr:from>
    <xdr:to>
      <xdr:col>55</xdr:col>
      <xdr:colOff>0</xdr:colOff>
      <xdr:row>58</xdr:row>
      <xdr:rowOff>54131</xdr:rowOff>
    </xdr:to>
    <xdr:cxnSp macro="">
      <xdr:nvCxnSpPr>
        <xdr:cNvPr id="344" name="直線コネクタ 343"/>
        <xdr:cNvCxnSpPr/>
      </xdr:nvCxnSpPr>
      <xdr:spPr>
        <a:xfrm>
          <a:off x="9639300" y="9907760"/>
          <a:ext cx="838200" cy="9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135110</xdr:rowOff>
    </xdr:from>
    <xdr:to>
      <xdr:col>50</xdr:col>
      <xdr:colOff>114300</xdr:colOff>
      <xdr:row>58</xdr:row>
      <xdr:rowOff>59914</xdr:rowOff>
    </xdr:to>
    <xdr:cxnSp macro="">
      <xdr:nvCxnSpPr>
        <xdr:cNvPr id="347" name="直線コネクタ 346"/>
        <xdr:cNvCxnSpPr/>
      </xdr:nvCxnSpPr>
      <xdr:spPr>
        <a:xfrm flipV="1">
          <a:off x="8750300" y="9907760"/>
          <a:ext cx="889000" cy="9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135256</xdr:rowOff>
    </xdr:from>
    <xdr:to>
      <xdr:col>45</xdr:col>
      <xdr:colOff>177800</xdr:colOff>
      <xdr:row>58</xdr:row>
      <xdr:rowOff>59914</xdr:rowOff>
    </xdr:to>
    <xdr:cxnSp macro="">
      <xdr:nvCxnSpPr>
        <xdr:cNvPr id="350" name="直線コネクタ 349"/>
        <xdr:cNvCxnSpPr/>
      </xdr:nvCxnSpPr>
      <xdr:spPr>
        <a:xfrm>
          <a:off x="7861300" y="9907906"/>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85577</xdr:rowOff>
    </xdr:from>
    <xdr:to>
      <xdr:col>41</xdr:col>
      <xdr:colOff>50800</xdr:colOff>
      <xdr:row>57</xdr:row>
      <xdr:rowOff>135256</xdr:rowOff>
    </xdr:to>
    <xdr:cxnSp macro="">
      <xdr:nvCxnSpPr>
        <xdr:cNvPr id="353" name="直線コネクタ 352"/>
        <xdr:cNvCxnSpPr/>
      </xdr:nvCxnSpPr>
      <xdr:spPr>
        <a:xfrm>
          <a:off x="6972300" y="9858227"/>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3331</xdr:rowOff>
    </xdr:from>
    <xdr:to>
      <xdr:col>55</xdr:col>
      <xdr:colOff>50800</xdr:colOff>
      <xdr:row>58</xdr:row>
      <xdr:rowOff>104931</xdr:rowOff>
    </xdr:to>
    <xdr:sp macro="" textlink="">
      <xdr:nvSpPr>
        <xdr:cNvPr id="363" name="楕円 362"/>
        <xdr:cNvSpPr/>
      </xdr:nvSpPr>
      <xdr:spPr>
        <a:xfrm>
          <a:off x="10426700" y="99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89708</xdr:rowOff>
    </xdr:from>
    <xdr:ext cx="534377" cy="259045"/>
    <xdr:sp macro="" textlink="">
      <xdr:nvSpPr>
        <xdr:cNvPr id="364" name="普通建設事業費該当値テキスト"/>
        <xdr:cNvSpPr txBox="1"/>
      </xdr:nvSpPr>
      <xdr:spPr>
        <a:xfrm>
          <a:off x="10528300" y="98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84310</xdr:rowOff>
    </xdr:from>
    <xdr:to>
      <xdr:col>50</xdr:col>
      <xdr:colOff>165100</xdr:colOff>
      <xdr:row>58</xdr:row>
      <xdr:rowOff>14460</xdr:rowOff>
    </xdr:to>
    <xdr:sp macro="" textlink="">
      <xdr:nvSpPr>
        <xdr:cNvPr id="365" name="楕円 364"/>
        <xdr:cNvSpPr/>
      </xdr:nvSpPr>
      <xdr:spPr>
        <a:xfrm>
          <a:off x="9588500" y="9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5587</xdr:rowOff>
    </xdr:from>
    <xdr:ext cx="534377" cy="259045"/>
    <xdr:sp macro="" textlink="">
      <xdr:nvSpPr>
        <xdr:cNvPr id="366" name="テキスト ボックス 365"/>
        <xdr:cNvSpPr txBox="1"/>
      </xdr:nvSpPr>
      <xdr:spPr>
        <a:xfrm>
          <a:off x="9372111" y="99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9114</xdr:rowOff>
    </xdr:from>
    <xdr:to>
      <xdr:col>46</xdr:col>
      <xdr:colOff>38100</xdr:colOff>
      <xdr:row>58</xdr:row>
      <xdr:rowOff>110714</xdr:rowOff>
    </xdr:to>
    <xdr:sp macro="" textlink="">
      <xdr:nvSpPr>
        <xdr:cNvPr id="367" name="楕円 366"/>
        <xdr:cNvSpPr/>
      </xdr:nvSpPr>
      <xdr:spPr>
        <a:xfrm>
          <a:off x="8699500" y="9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101841</xdr:rowOff>
    </xdr:from>
    <xdr:ext cx="534377" cy="259045"/>
    <xdr:sp macro="" textlink="">
      <xdr:nvSpPr>
        <xdr:cNvPr id="368" name="テキスト ボックス 367"/>
        <xdr:cNvSpPr txBox="1"/>
      </xdr:nvSpPr>
      <xdr:spPr>
        <a:xfrm>
          <a:off x="8483111" y="100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84456</xdr:rowOff>
    </xdr:from>
    <xdr:to>
      <xdr:col>41</xdr:col>
      <xdr:colOff>101600</xdr:colOff>
      <xdr:row>58</xdr:row>
      <xdr:rowOff>14606</xdr:rowOff>
    </xdr:to>
    <xdr:sp macro="" textlink="">
      <xdr:nvSpPr>
        <xdr:cNvPr id="369" name="楕円 368"/>
        <xdr:cNvSpPr/>
      </xdr:nvSpPr>
      <xdr:spPr>
        <a:xfrm>
          <a:off x="7810500" y="9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5733</xdr:rowOff>
    </xdr:from>
    <xdr:ext cx="534377" cy="259045"/>
    <xdr:sp macro="" textlink="">
      <xdr:nvSpPr>
        <xdr:cNvPr id="370" name="テキスト ボックス 369"/>
        <xdr:cNvSpPr txBox="1"/>
      </xdr:nvSpPr>
      <xdr:spPr>
        <a:xfrm>
          <a:off x="7594111" y="99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34777</xdr:rowOff>
    </xdr:from>
    <xdr:to>
      <xdr:col>36</xdr:col>
      <xdr:colOff>165100</xdr:colOff>
      <xdr:row>57</xdr:row>
      <xdr:rowOff>136377</xdr:rowOff>
    </xdr:to>
    <xdr:sp macro="" textlink="">
      <xdr:nvSpPr>
        <xdr:cNvPr id="371" name="楕円 370"/>
        <xdr:cNvSpPr/>
      </xdr:nvSpPr>
      <xdr:spPr>
        <a:xfrm>
          <a:off x="6921500" y="98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127504</xdr:rowOff>
    </xdr:from>
    <xdr:ext cx="534377" cy="259045"/>
    <xdr:sp macro="" textlink="">
      <xdr:nvSpPr>
        <xdr:cNvPr id="372" name="テキスト ボックス 371"/>
        <xdr:cNvSpPr txBox="1"/>
      </xdr:nvSpPr>
      <xdr:spPr>
        <a:xfrm>
          <a:off x="6705111" y="99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120650</xdr:rowOff>
    </xdr:from>
    <xdr:to>
      <xdr:col>55</xdr:col>
      <xdr:colOff>0</xdr:colOff>
      <xdr:row>79</xdr:row>
      <xdr:rowOff>29101</xdr:rowOff>
    </xdr:to>
    <xdr:cxnSp macro="">
      <xdr:nvCxnSpPr>
        <xdr:cNvPr id="403" name="直線コネクタ 402"/>
        <xdr:cNvCxnSpPr/>
      </xdr:nvCxnSpPr>
      <xdr:spPr>
        <a:xfrm>
          <a:off x="9639300" y="13322300"/>
          <a:ext cx="838200" cy="25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120650</xdr:rowOff>
    </xdr:from>
    <xdr:to>
      <xdr:col>50</xdr:col>
      <xdr:colOff>114300</xdr:colOff>
      <xdr:row>78</xdr:row>
      <xdr:rowOff>156628</xdr:rowOff>
    </xdr:to>
    <xdr:cxnSp macro="">
      <xdr:nvCxnSpPr>
        <xdr:cNvPr id="406" name="直線コネクタ 405"/>
        <xdr:cNvCxnSpPr/>
      </xdr:nvCxnSpPr>
      <xdr:spPr>
        <a:xfrm flipV="1">
          <a:off x="8750300" y="13322300"/>
          <a:ext cx="889000" cy="20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133648</xdr:rowOff>
    </xdr:from>
    <xdr:to>
      <xdr:col>45</xdr:col>
      <xdr:colOff>177800</xdr:colOff>
      <xdr:row>78</xdr:row>
      <xdr:rowOff>156628</xdr:rowOff>
    </xdr:to>
    <xdr:cxnSp macro="">
      <xdr:nvCxnSpPr>
        <xdr:cNvPr id="409" name="直線コネクタ 408"/>
        <xdr:cNvCxnSpPr/>
      </xdr:nvCxnSpPr>
      <xdr:spPr>
        <a:xfrm>
          <a:off x="7861300" y="13335298"/>
          <a:ext cx="889000" cy="19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56707</xdr:rowOff>
    </xdr:from>
    <xdr:to>
      <xdr:col>41</xdr:col>
      <xdr:colOff>50800</xdr:colOff>
      <xdr:row>77</xdr:row>
      <xdr:rowOff>133648</xdr:rowOff>
    </xdr:to>
    <xdr:cxnSp macro="">
      <xdr:nvCxnSpPr>
        <xdr:cNvPr id="412" name="直線コネクタ 411"/>
        <xdr:cNvCxnSpPr/>
      </xdr:nvCxnSpPr>
      <xdr:spPr>
        <a:xfrm>
          <a:off x="6972300" y="13258357"/>
          <a:ext cx="889000" cy="7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149751</xdr:rowOff>
    </xdr:from>
    <xdr:to>
      <xdr:col>55</xdr:col>
      <xdr:colOff>50800</xdr:colOff>
      <xdr:row>79</xdr:row>
      <xdr:rowOff>79901</xdr:rowOff>
    </xdr:to>
    <xdr:sp macro="" textlink="">
      <xdr:nvSpPr>
        <xdr:cNvPr id="422" name="楕円 421"/>
        <xdr:cNvSpPr/>
      </xdr:nvSpPr>
      <xdr:spPr>
        <a:xfrm>
          <a:off x="10426700" y="13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69850</xdr:rowOff>
    </xdr:from>
    <xdr:to>
      <xdr:col>50</xdr:col>
      <xdr:colOff>165100</xdr:colOff>
      <xdr:row>78</xdr:row>
      <xdr:rowOff>0</xdr:rowOff>
    </xdr:to>
    <xdr:sp macro="" textlink="">
      <xdr:nvSpPr>
        <xdr:cNvPr id="424" name="楕円 423"/>
        <xdr:cNvSpPr/>
      </xdr:nvSpPr>
      <xdr:spPr>
        <a:xfrm>
          <a:off x="958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16527</xdr:rowOff>
    </xdr:from>
    <xdr:ext cx="534377" cy="259045"/>
    <xdr:sp macro="" textlink="">
      <xdr:nvSpPr>
        <xdr:cNvPr id="425" name="テキスト ボックス 424"/>
        <xdr:cNvSpPr txBox="1"/>
      </xdr:nvSpPr>
      <xdr:spPr>
        <a:xfrm>
          <a:off x="9372111" y="130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105828</xdr:rowOff>
    </xdr:from>
    <xdr:to>
      <xdr:col>46</xdr:col>
      <xdr:colOff>38100</xdr:colOff>
      <xdr:row>79</xdr:row>
      <xdr:rowOff>35978</xdr:rowOff>
    </xdr:to>
    <xdr:sp macro="" textlink="">
      <xdr:nvSpPr>
        <xdr:cNvPr id="426" name="楕円 425"/>
        <xdr:cNvSpPr/>
      </xdr:nvSpPr>
      <xdr:spPr>
        <a:xfrm>
          <a:off x="8699500" y="134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27105</xdr:rowOff>
    </xdr:from>
    <xdr:ext cx="534377" cy="259045"/>
    <xdr:sp macro="" textlink="">
      <xdr:nvSpPr>
        <xdr:cNvPr id="427" name="テキスト ボックス 426"/>
        <xdr:cNvSpPr txBox="1"/>
      </xdr:nvSpPr>
      <xdr:spPr>
        <a:xfrm>
          <a:off x="8483111" y="135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82848</xdr:rowOff>
    </xdr:from>
    <xdr:to>
      <xdr:col>41</xdr:col>
      <xdr:colOff>101600</xdr:colOff>
      <xdr:row>78</xdr:row>
      <xdr:rowOff>12998</xdr:rowOff>
    </xdr:to>
    <xdr:sp macro="" textlink="">
      <xdr:nvSpPr>
        <xdr:cNvPr id="428" name="楕円 427"/>
        <xdr:cNvSpPr/>
      </xdr:nvSpPr>
      <xdr:spPr>
        <a:xfrm>
          <a:off x="7810500" y="132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29525</xdr:rowOff>
    </xdr:from>
    <xdr:ext cx="534377" cy="259045"/>
    <xdr:sp macro="" textlink="">
      <xdr:nvSpPr>
        <xdr:cNvPr id="429" name="テキスト ボックス 428"/>
        <xdr:cNvSpPr txBox="1"/>
      </xdr:nvSpPr>
      <xdr:spPr>
        <a:xfrm>
          <a:off x="7594111" y="130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5907</xdr:rowOff>
    </xdr:from>
    <xdr:to>
      <xdr:col>36</xdr:col>
      <xdr:colOff>165100</xdr:colOff>
      <xdr:row>77</xdr:row>
      <xdr:rowOff>107507</xdr:rowOff>
    </xdr:to>
    <xdr:sp macro="" textlink="">
      <xdr:nvSpPr>
        <xdr:cNvPr id="430" name="楕円 429"/>
        <xdr:cNvSpPr/>
      </xdr:nvSpPr>
      <xdr:spPr>
        <a:xfrm>
          <a:off x="6921500" y="132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124034</xdr:rowOff>
    </xdr:from>
    <xdr:ext cx="534377" cy="259045"/>
    <xdr:sp macro="" textlink="">
      <xdr:nvSpPr>
        <xdr:cNvPr id="431" name="テキスト ボックス 430"/>
        <xdr:cNvSpPr txBox="1"/>
      </xdr:nvSpPr>
      <xdr:spPr>
        <a:xfrm>
          <a:off x="6705111" y="129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163818</xdr:rowOff>
    </xdr:from>
    <xdr:to>
      <xdr:col>55</xdr:col>
      <xdr:colOff>0</xdr:colOff>
      <xdr:row>98</xdr:row>
      <xdr:rowOff>167165</xdr:rowOff>
    </xdr:to>
    <xdr:cxnSp macro="">
      <xdr:nvCxnSpPr>
        <xdr:cNvPr id="462" name="直線コネクタ 461"/>
        <xdr:cNvCxnSpPr/>
      </xdr:nvCxnSpPr>
      <xdr:spPr>
        <a:xfrm>
          <a:off x="9639300" y="1696591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163818</xdr:rowOff>
    </xdr:from>
    <xdr:to>
      <xdr:col>50</xdr:col>
      <xdr:colOff>114300</xdr:colOff>
      <xdr:row>98</xdr:row>
      <xdr:rowOff>170317</xdr:rowOff>
    </xdr:to>
    <xdr:cxnSp macro="">
      <xdr:nvCxnSpPr>
        <xdr:cNvPr id="465" name="直線コネクタ 464"/>
        <xdr:cNvCxnSpPr/>
      </xdr:nvCxnSpPr>
      <xdr:spPr>
        <a:xfrm flipV="1">
          <a:off x="8750300" y="169659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153073</xdr:rowOff>
    </xdr:from>
    <xdr:to>
      <xdr:col>45</xdr:col>
      <xdr:colOff>177800</xdr:colOff>
      <xdr:row>98</xdr:row>
      <xdr:rowOff>170317</xdr:rowOff>
    </xdr:to>
    <xdr:cxnSp macro="">
      <xdr:nvCxnSpPr>
        <xdr:cNvPr id="468" name="直線コネクタ 467"/>
        <xdr:cNvCxnSpPr/>
      </xdr:nvCxnSpPr>
      <xdr:spPr>
        <a:xfrm>
          <a:off x="7861300" y="16955173"/>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153073</xdr:rowOff>
    </xdr:from>
    <xdr:to>
      <xdr:col>41</xdr:col>
      <xdr:colOff>50800</xdr:colOff>
      <xdr:row>98</xdr:row>
      <xdr:rowOff>168520</xdr:rowOff>
    </xdr:to>
    <xdr:cxnSp macro="">
      <xdr:nvCxnSpPr>
        <xdr:cNvPr id="471" name="直線コネクタ 470"/>
        <xdr:cNvCxnSpPr/>
      </xdr:nvCxnSpPr>
      <xdr:spPr>
        <a:xfrm flipV="1">
          <a:off x="6972300" y="16955173"/>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116365</xdr:rowOff>
    </xdr:from>
    <xdr:to>
      <xdr:col>55</xdr:col>
      <xdr:colOff>50800</xdr:colOff>
      <xdr:row>99</xdr:row>
      <xdr:rowOff>46515</xdr:rowOff>
    </xdr:to>
    <xdr:sp macro="" textlink="">
      <xdr:nvSpPr>
        <xdr:cNvPr id="481" name="楕円 480"/>
        <xdr:cNvSpPr/>
      </xdr:nvSpPr>
      <xdr:spPr>
        <a:xfrm>
          <a:off x="10426700" y="169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31292</xdr:rowOff>
    </xdr:from>
    <xdr:ext cx="469744" cy="259045"/>
    <xdr:sp macro="" textlink="">
      <xdr:nvSpPr>
        <xdr:cNvPr id="482" name="普通建設事業費 （ うち更新整備　）該当値テキスト"/>
        <xdr:cNvSpPr txBox="1"/>
      </xdr:nvSpPr>
      <xdr:spPr>
        <a:xfrm>
          <a:off x="10528300" y="168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113018</xdr:rowOff>
    </xdr:from>
    <xdr:to>
      <xdr:col>50</xdr:col>
      <xdr:colOff>165100</xdr:colOff>
      <xdr:row>99</xdr:row>
      <xdr:rowOff>43168</xdr:rowOff>
    </xdr:to>
    <xdr:sp macro="" textlink="">
      <xdr:nvSpPr>
        <xdr:cNvPr id="483" name="楕円 482"/>
        <xdr:cNvSpPr/>
      </xdr:nvSpPr>
      <xdr:spPr>
        <a:xfrm>
          <a:off x="9588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34295</xdr:rowOff>
    </xdr:from>
    <xdr:ext cx="469744" cy="259045"/>
    <xdr:sp macro="" textlink="">
      <xdr:nvSpPr>
        <xdr:cNvPr id="484" name="テキスト ボックス 483"/>
        <xdr:cNvSpPr txBox="1"/>
      </xdr:nvSpPr>
      <xdr:spPr>
        <a:xfrm>
          <a:off x="9404428" y="170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119517</xdr:rowOff>
    </xdr:from>
    <xdr:to>
      <xdr:col>46</xdr:col>
      <xdr:colOff>38100</xdr:colOff>
      <xdr:row>99</xdr:row>
      <xdr:rowOff>49667</xdr:rowOff>
    </xdr:to>
    <xdr:sp macro="" textlink="">
      <xdr:nvSpPr>
        <xdr:cNvPr id="485" name="楕円 484"/>
        <xdr:cNvSpPr/>
      </xdr:nvSpPr>
      <xdr:spPr>
        <a:xfrm>
          <a:off x="8699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40794</xdr:rowOff>
    </xdr:from>
    <xdr:ext cx="469744" cy="259045"/>
    <xdr:sp macro="" textlink="">
      <xdr:nvSpPr>
        <xdr:cNvPr id="486" name="テキスト ボックス 485"/>
        <xdr:cNvSpPr txBox="1"/>
      </xdr:nvSpPr>
      <xdr:spPr>
        <a:xfrm>
          <a:off x="8515428" y="170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102273</xdr:rowOff>
    </xdr:from>
    <xdr:to>
      <xdr:col>41</xdr:col>
      <xdr:colOff>101600</xdr:colOff>
      <xdr:row>99</xdr:row>
      <xdr:rowOff>32423</xdr:rowOff>
    </xdr:to>
    <xdr:sp macro="" textlink="">
      <xdr:nvSpPr>
        <xdr:cNvPr id="487" name="楕円 486"/>
        <xdr:cNvSpPr/>
      </xdr:nvSpPr>
      <xdr:spPr>
        <a:xfrm>
          <a:off x="7810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23550</xdr:rowOff>
    </xdr:from>
    <xdr:ext cx="469744" cy="259045"/>
    <xdr:sp macro="" textlink="">
      <xdr:nvSpPr>
        <xdr:cNvPr id="488" name="テキスト ボックス 487"/>
        <xdr:cNvSpPr txBox="1"/>
      </xdr:nvSpPr>
      <xdr:spPr>
        <a:xfrm>
          <a:off x="7626428"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117720</xdr:rowOff>
    </xdr:from>
    <xdr:to>
      <xdr:col>36</xdr:col>
      <xdr:colOff>165100</xdr:colOff>
      <xdr:row>99</xdr:row>
      <xdr:rowOff>47870</xdr:rowOff>
    </xdr:to>
    <xdr:sp macro="" textlink="">
      <xdr:nvSpPr>
        <xdr:cNvPr id="489" name="楕円 488"/>
        <xdr:cNvSpPr/>
      </xdr:nvSpPr>
      <xdr:spPr>
        <a:xfrm>
          <a:off x="6921500" y="169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38997</xdr:rowOff>
    </xdr:from>
    <xdr:ext cx="469744" cy="259045"/>
    <xdr:sp macro="" textlink="">
      <xdr:nvSpPr>
        <xdr:cNvPr id="490" name="テキスト ボックス 489"/>
        <xdr:cNvSpPr txBox="1"/>
      </xdr:nvSpPr>
      <xdr:spPr>
        <a:xfrm>
          <a:off x="6737428" y="1701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122212</xdr:rowOff>
    </xdr:from>
    <xdr:to>
      <xdr:col>85</xdr:col>
      <xdr:colOff>127000</xdr:colOff>
      <xdr:row>38</xdr:row>
      <xdr:rowOff>123774</xdr:rowOff>
    </xdr:to>
    <xdr:cxnSp macro="">
      <xdr:nvCxnSpPr>
        <xdr:cNvPr id="519" name="直線コネクタ 518"/>
        <xdr:cNvCxnSpPr/>
      </xdr:nvCxnSpPr>
      <xdr:spPr>
        <a:xfrm flipV="1">
          <a:off x="15481300" y="6465862"/>
          <a:ext cx="838200" cy="1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123774</xdr:rowOff>
    </xdr:from>
    <xdr:to>
      <xdr:col>81</xdr:col>
      <xdr:colOff>50800</xdr:colOff>
      <xdr:row>39</xdr:row>
      <xdr:rowOff>33706</xdr:rowOff>
    </xdr:to>
    <xdr:cxnSp macro="">
      <xdr:nvCxnSpPr>
        <xdr:cNvPr id="522" name="直線コネクタ 521"/>
        <xdr:cNvCxnSpPr/>
      </xdr:nvCxnSpPr>
      <xdr:spPr>
        <a:xfrm flipV="1">
          <a:off x="14592300" y="6638874"/>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6236</xdr:rowOff>
    </xdr:from>
    <xdr:to>
      <xdr:col>76</xdr:col>
      <xdr:colOff>114300</xdr:colOff>
      <xdr:row>39</xdr:row>
      <xdr:rowOff>33706</xdr:rowOff>
    </xdr:to>
    <xdr:cxnSp macro="">
      <xdr:nvCxnSpPr>
        <xdr:cNvPr id="525" name="直線コネクタ 524"/>
        <xdr:cNvCxnSpPr/>
      </xdr:nvCxnSpPr>
      <xdr:spPr>
        <a:xfrm>
          <a:off x="13703300" y="669278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161455</xdr:rowOff>
    </xdr:from>
    <xdr:to>
      <xdr:col>71</xdr:col>
      <xdr:colOff>177800</xdr:colOff>
      <xdr:row>39</xdr:row>
      <xdr:rowOff>6236</xdr:rowOff>
    </xdr:to>
    <xdr:cxnSp macro="">
      <xdr:nvCxnSpPr>
        <xdr:cNvPr id="528" name="直線コネクタ 527"/>
        <xdr:cNvCxnSpPr/>
      </xdr:nvCxnSpPr>
      <xdr:spPr>
        <a:xfrm>
          <a:off x="12814300" y="667655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71412</xdr:rowOff>
    </xdr:from>
    <xdr:to>
      <xdr:col>85</xdr:col>
      <xdr:colOff>177800</xdr:colOff>
      <xdr:row>38</xdr:row>
      <xdr:rowOff>1562</xdr:rowOff>
    </xdr:to>
    <xdr:sp macro="" textlink="">
      <xdr:nvSpPr>
        <xdr:cNvPr id="538" name="楕円 537"/>
        <xdr:cNvSpPr/>
      </xdr:nvSpPr>
      <xdr:spPr>
        <a:xfrm>
          <a:off x="16268700" y="64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94289</xdr:rowOff>
    </xdr:from>
    <xdr:ext cx="469744" cy="259045"/>
    <xdr:sp macro="" textlink="">
      <xdr:nvSpPr>
        <xdr:cNvPr id="539" name="災害復旧事業費該当値テキスト"/>
        <xdr:cNvSpPr txBox="1"/>
      </xdr:nvSpPr>
      <xdr:spPr>
        <a:xfrm>
          <a:off x="16370300" y="62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72974</xdr:rowOff>
    </xdr:from>
    <xdr:to>
      <xdr:col>81</xdr:col>
      <xdr:colOff>101600</xdr:colOff>
      <xdr:row>39</xdr:row>
      <xdr:rowOff>3124</xdr:rowOff>
    </xdr:to>
    <xdr:sp macro="" textlink="">
      <xdr:nvSpPr>
        <xdr:cNvPr id="540" name="楕円 539"/>
        <xdr:cNvSpPr/>
      </xdr:nvSpPr>
      <xdr:spPr>
        <a:xfrm>
          <a:off x="15430500" y="65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19651</xdr:rowOff>
    </xdr:from>
    <xdr:ext cx="469744" cy="259045"/>
    <xdr:sp macro="" textlink="">
      <xdr:nvSpPr>
        <xdr:cNvPr id="541" name="テキスト ボックス 540"/>
        <xdr:cNvSpPr txBox="1"/>
      </xdr:nvSpPr>
      <xdr:spPr>
        <a:xfrm>
          <a:off x="15246428" y="636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154356</xdr:rowOff>
    </xdr:from>
    <xdr:to>
      <xdr:col>76</xdr:col>
      <xdr:colOff>165100</xdr:colOff>
      <xdr:row>39</xdr:row>
      <xdr:rowOff>84506</xdr:rowOff>
    </xdr:to>
    <xdr:sp macro="" textlink="">
      <xdr:nvSpPr>
        <xdr:cNvPr id="542" name="楕円 541"/>
        <xdr:cNvSpPr/>
      </xdr:nvSpPr>
      <xdr:spPr>
        <a:xfrm>
          <a:off x="14541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75633</xdr:rowOff>
    </xdr:from>
    <xdr:ext cx="378565" cy="259045"/>
    <xdr:sp macro="" textlink="">
      <xdr:nvSpPr>
        <xdr:cNvPr id="543" name="テキスト ボックス 542"/>
        <xdr:cNvSpPr txBox="1"/>
      </xdr:nvSpPr>
      <xdr:spPr>
        <a:xfrm>
          <a:off x="14403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126886</xdr:rowOff>
    </xdr:from>
    <xdr:to>
      <xdr:col>72</xdr:col>
      <xdr:colOff>38100</xdr:colOff>
      <xdr:row>39</xdr:row>
      <xdr:rowOff>57036</xdr:rowOff>
    </xdr:to>
    <xdr:sp macro="" textlink="">
      <xdr:nvSpPr>
        <xdr:cNvPr id="544" name="楕円 543"/>
        <xdr:cNvSpPr/>
      </xdr:nvSpPr>
      <xdr:spPr>
        <a:xfrm>
          <a:off x="13652500" y="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73563</xdr:rowOff>
    </xdr:from>
    <xdr:ext cx="469744" cy="259045"/>
    <xdr:sp macro="" textlink="">
      <xdr:nvSpPr>
        <xdr:cNvPr id="545" name="テキスト ボックス 544"/>
        <xdr:cNvSpPr txBox="1"/>
      </xdr:nvSpPr>
      <xdr:spPr>
        <a:xfrm>
          <a:off x="13468428" y="641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110655</xdr:rowOff>
    </xdr:from>
    <xdr:to>
      <xdr:col>67</xdr:col>
      <xdr:colOff>101600</xdr:colOff>
      <xdr:row>39</xdr:row>
      <xdr:rowOff>40805</xdr:rowOff>
    </xdr:to>
    <xdr:sp macro="" textlink="">
      <xdr:nvSpPr>
        <xdr:cNvPr id="546" name="楕円 545"/>
        <xdr:cNvSpPr/>
      </xdr:nvSpPr>
      <xdr:spPr>
        <a:xfrm>
          <a:off x="127635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31932</xdr:rowOff>
    </xdr:from>
    <xdr:ext cx="469744" cy="259045"/>
    <xdr:sp macro="" textlink="">
      <xdr:nvSpPr>
        <xdr:cNvPr id="547" name="テキスト ボックス 546"/>
        <xdr:cNvSpPr txBox="1"/>
      </xdr:nvSpPr>
      <xdr:spPr>
        <a:xfrm>
          <a:off x="12579428" y="671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124341</xdr:rowOff>
    </xdr:from>
    <xdr:to>
      <xdr:col>85</xdr:col>
      <xdr:colOff>127000</xdr:colOff>
      <xdr:row>74</xdr:row>
      <xdr:rowOff>131556</xdr:rowOff>
    </xdr:to>
    <xdr:cxnSp macro="">
      <xdr:nvCxnSpPr>
        <xdr:cNvPr id="629" name="直線コネクタ 628"/>
        <xdr:cNvCxnSpPr/>
      </xdr:nvCxnSpPr>
      <xdr:spPr>
        <a:xfrm>
          <a:off x="15481300" y="12811641"/>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124341</xdr:rowOff>
    </xdr:from>
    <xdr:to>
      <xdr:col>81</xdr:col>
      <xdr:colOff>50800</xdr:colOff>
      <xdr:row>74</xdr:row>
      <xdr:rowOff>158102</xdr:rowOff>
    </xdr:to>
    <xdr:cxnSp macro="">
      <xdr:nvCxnSpPr>
        <xdr:cNvPr id="632" name="直線コネクタ 631"/>
        <xdr:cNvCxnSpPr/>
      </xdr:nvCxnSpPr>
      <xdr:spPr>
        <a:xfrm flipV="1">
          <a:off x="14592300" y="12811641"/>
          <a:ext cx="889000" cy="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158102</xdr:rowOff>
    </xdr:from>
    <xdr:to>
      <xdr:col>76</xdr:col>
      <xdr:colOff>114300</xdr:colOff>
      <xdr:row>75</xdr:row>
      <xdr:rowOff>28701</xdr:rowOff>
    </xdr:to>
    <xdr:cxnSp macro="">
      <xdr:nvCxnSpPr>
        <xdr:cNvPr id="635" name="直線コネクタ 634"/>
        <xdr:cNvCxnSpPr/>
      </xdr:nvCxnSpPr>
      <xdr:spPr>
        <a:xfrm flipV="1">
          <a:off x="13703300" y="1284540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28701</xdr:rowOff>
    </xdr:from>
    <xdr:to>
      <xdr:col>71</xdr:col>
      <xdr:colOff>177800</xdr:colOff>
      <xdr:row>75</xdr:row>
      <xdr:rowOff>73306</xdr:rowOff>
    </xdr:to>
    <xdr:cxnSp macro="">
      <xdr:nvCxnSpPr>
        <xdr:cNvPr id="638" name="直線コネクタ 637"/>
        <xdr:cNvCxnSpPr/>
      </xdr:nvCxnSpPr>
      <xdr:spPr>
        <a:xfrm flipV="1">
          <a:off x="12814300" y="12887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80756</xdr:rowOff>
    </xdr:from>
    <xdr:to>
      <xdr:col>85</xdr:col>
      <xdr:colOff>177800</xdr:colOff>
      <xdr:row>75</xdr:row>
      <xdr:rowOff>10906</xdr:rowOff>
    </xdr:to>
    <xdr:sp macro="" textlink="">
      <xdr:nvSpPr>
        <xdr:cNvPr id="648" name="楕円 647"/>
        <xdr:cNvSpPr/>
      </xdr:nvSpPr>
      <xdr:spPr>
        <a:xfrm>
          <a:off x="16268700" y="127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103633</xdr:rowOff>
    </xdr:from>
    <xdr:ext cx="534377" cy="259045"/>
    <xdr:sp macro="" textlink="">
      <xdr:nvSpPr>
        <xdr:cNvPr id="649" name="公債費該当値テキスト"/>
        <xdr:cNvSpPr txBox="1"/>
      </xdr:nvSpPr>
      <xdr:spPr>
        <a:xfrm>
          <a:off x="16370300" y="126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73541</xdr:rowOff>
    </xdr:from>
    <xdr:to>
      <xdr:col>81</xdr:col>
      <xdr:colOff>101600</xdr:colOff>
      <xdr:row>75</xdr:row>
      <xdr:rowOff>3691</xdr:rowOff>
    </xdr:to>
    <xdr:sp macro="" textlink="">
      <xdr:nvSpPr>
        <xdr:cNvPr id="650" name="楕円 649"/>
        <xdr:cNvSpPr/>
      </xdr:nvSpPr>
      <xdr:spPr>
        <a:xfrm>
          <a:off x="15430500" y="127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20218</xdr:rowOff>
    </xdr:from>
    <xdr:ext cx="534377" cy="259045"/>
    <xdr:sp macro="" textlink="">
      <xdr:nvSpPr>
        <xdr:cNvPr id="651" name="テキスト ボックス 650"/>
        <xdr:cNvSpPr txBox="1"/>
      </xdr:nvSpPr>
      <xdr:spPr>
        <a:xfrm>
          <a:off x="15214111" y="125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107302</xdr:rowOff>
    </xdr:from>
    <xdr:to>
      <xdr:col>76</xdr:col>
      <xdr:colOff>165100</xdr:colOff>
      <xdr:row>75</xdr:row>
      <xdr:rowOff>37452</xdr:rowOff>
    </xdr:to>
    <xdr:sp macro="" textlink="">
      <xdr:nvSpPr>
        <xdr:cNvPr id="652" name="楕円 651"/>
        <xdr:cNvSpPr/>
      </xdr:nvSpPr>
      <xdr:spPr>
        <a:xfrm>
          <a:off x="145415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53979</xdr:rowOff>
    </xdr:from>
    <xdr:ext cx="534377" cy="259045"/>
    <xdr:sp macro="" textlink="">
      <xdr:nvSpPr>
        <xdr:cNvPr id="653" name="テキスト ボックス 652"/>
        <xdr:cNvSpPr txBox="1"/>
      </xdr:nvSpPr>
      <xdr:spPr>
        <a:xfrm>
          <a:off x="14325111" y="125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149351</xdr:rowOff>
    </xdr:from>
    <xdr:to>
      <xdr:col>72</xdr:col>
      <xdr:colOff>38100</xdr:colOff>
      <xdr:row>75</xdr:row>
      <xdr:rowOff>79501</xdr:rowOff>
    </xdr:to>
    <xdr:sp macro="" textlink="">
      <xdr:nvSpPr>
        <xdr:cNvPr id="654" name="楕円 653"/>
        <xdr:cNvSpPr/>
      </xdr:nvSpPr>
      <xdr:spPr>
        <a:xfrm>
          <a:off x="13652500" y="12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96028</xdr:rowOff>
    </xdr:from>
    <xdr:ext cx="534377" cy="259045"/>
    <xdr:sp macro="" textlink="">
      <xdr:nvSpPr>
        <xdr:cNvPr id="655" name="テキスト ボックス 654"/>
        <xdr:cNvSpPr txBox="1"/>
      </xdr:nvSpPr>
      <xdr:spPr>
        <a:xfrm>
          <a:off x="13436111" y="126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22506</xdr:rowOff>
    </xdr:from>
    <xdr:to>
      <xdr:col>67</xdr:col>
      <xdr:colOff>101600</xdr:colOff>
      <xdr:row>75</xdr:row>
      <xdr:rowOff>124106</xdr:rowOff>
    </xdr:to>
    <xdr:sp macro="" textlink="">
      <xdr:nvSpPr>
        <xdr:cNvPr id="656" name="楕円 655"/>
        <xdr:cNvSpPr/>
      </xdr:nvSpPr>
      <xdr:spPr>
        <a:xfrm>
          <a:off x="12763500" y="12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140633</xdr:rowOff>
    </xdr:from>
    <xdr:ext cx="534377" cy="259045"/>
    <xdr:sp macro="" textlink="">
      <xdr:nvSpPr>
        <xdr:cNvPr id="657" name="テキスト ボックス 656"/>
        <xdr:cNvSpPr txBox="1"/>
      </xdr:nvSpPr>
      <xdr:spPr>
        <a:xfrm>
          <a:off x="12547111" y="12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139395</xdr:rowOff>
    </xdr:from>
    <xdr:to>
      <xdr:col>85</xdr:col>
      <xdr:colOff>127000</xdr:colOff>
      <xdr:row>98</xdr:row>
      <xdr:rowOff>155397</xdr:rowOff>
    </xdr:to>
    <xdr:cxnSp macro="">
      <xdr:nvCxnSpPr>
        <xdr:cNvPr id="686" name="直線コネクタ 685"/>
        <xdr:cNvCxnSpPr/>
      </xdr:nvCxnSpPr>
      <xdr:spPr>
        <a:xfrm>
          <a:off x="15481300" y="1694149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130614</xdr:rowOff>
    </xdr:from>
    <xdr:to>
      <xdr:col>81</xdr:col>
      <xdr:colOff>50800</xdr:colOff>
      <xdr:row>98</xdr:row>
      <xdr:rowOff>139395</xdr:rowOff>
    </xdr:to>
    <xdr:cxnSp macro="">
      <xdr:nvCxnSpPr>
        <xdr:cNvPr id="689" name="直線コネクタ 688"/>
        <xdr:cNvCxnSpPr/>
      </xdr:nvCxnSpPr>
      <xdr:spPr>
        <a:xfrm>
          <a:off x="14592300" y="16932714"/>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130614</xdr:rowOff>
    </xdr:from>
    <xdr:to>
      <xdr:col>76</xdr:col>
      <xdr:colOff>114300</xdr:colOff>
      <xdr:row>98</xdr:row>
      <xdr:rowOff>162846</xdr:rowOff>
    </xdr:to>
    <xdr:cxnSp macro="">
      <xdr:nvCxnSpPr>
        <xdr:cNvPr id="692" name="直線コネクタ 691"/>
        <xdr:cNvCxnSpPr/>
      </xdr:nvCxnSpPr>
      <xdr:spPr>
        <a:xfrm flipV="1">
          <a:off x="13703300" y="1693271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148062</xdr:rowOff>
    </xdr:from>
    <xdr:to>
      <xdr:col>71</xdr:col>
      <xdr:colOff>177800</xdr:colOff>
      <xdr:row>98</xdr:row>
      <xdr:rowOff>162846</xdr:rowOff>
    </xdr:to>
    <xdr:cxnSp macro="">
      <xdr:nvCxnSpPr>
        <xdr:cNvPr id="695" name="直線コネクタ 694"/>
        <xdr:cNvCxnSpPr/>
      </xdr:nvCxnSpPr>
      <xdr:spPr>
        <a:xfrm>
          <a:off x="12814300" y="16950162"/>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104597</xdr:rowOff>
    </xdr:from>
    <xdr:to>
      <xdr:col>85</xdr:col>
      <xdr:colOff>177800</xdr:colOff>
      <xdr:row>99</xdr:row>
      <xdr:rowOff>34747</xdr:rowOff>
    </xdr:to>
    <xdr:sp macro="" textlink="">
      <xdr:nvSpPr>
        <xdr:cNvPr id="705" name="楕円 704"/>
        <xdr:cNvSpPr/>
      </xdr:nvSpPr>
      <xdr:spPr>
        <a:xfrm>
          <a:off x="16268700" y="169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19524</xdr:rowOff>
    </xdr:from>
    <xdr:ext cx="469744" cy="259045"/>
    <xdr:sp macro="" textlink="">
      <xdr:nvSpPr>
        <xdr:cNvPr id="706" name="積立金該当値テキスト"/>
        <xdr:cNvSpPr txBox="1"/>
      </xdr:nvSpPr>
      <xdr:spPr>
        <a:xfrm>
          <a:off x="16370300" y="1682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88595</xdr:rowOff>
    </xdr:from>
    <xdr:to>
      <xdr:col>81</xdr:col>
      <xdr:colOff>101600</xdr:colOff>
      <xdr:row>99</xdr:row>
      <xdr:rowOff>18745</xdr:rowOff>
    </xdr:to>
    <xdr:sp macro="" textlink="">
      <xdr:nvSpPr>
        <xdr:cNvPr id="707" name="楕円 706"/>
        <xdr:cNvSpPr/>
      </xdr:nvSpPr>
      <xdr:spPr>
        <a:xfrm>
          <a:off x="15430500" y="168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9872</xdr:rowOff>
    </xdr:from>
    <xdr:ext cx="469744" cy="259045"/>
    <xdr:sp macro="" textlink="">
      <xdr:nvSpPr>
        <xdr:cNvPr id="708" name="テキスト ボックス 707"/>
        <xdr:cNvSpPr txBox="1"/>
      </xdr:nvSpPr>
      <xdr:spPr>
        <a:xfrm>
          <a:off x="15246428" y="16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79814</xdr:rowOff>
    </xdr:from>
    <xdr:to>
      <xdr:col>76</xdr:col>
      <xdr:colOff>165100</xdr:colOff>
      <xdr:row>99</xdr:row>
      <xdr:rowOff>9964</xdr:rowOff>
    </xdr:to>
    <xdr:sp macro="" textlink="">
      <xdr:nvSpPr>
        <xdr:cNvPr id="709" name="楕円 708"/>
        <xdr:cNvSpPr/>
      </xdr:nvSpPr>
      <xdr:spPr>
        <a:xfrm>
          <a:off x="14541500" y="16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1091</xdr:rowOff>
    </xdr:from>
    <xdr:ext cx="469744" cy="259045"/>
    <xdr:sp macro="" textlink="">
      <xdr:nvSpPr>
        <xdr:cNvPr id="710" name="テキスト ボックス 709"/>
        <xdr:cNvSpPr txBox="1"/>
      </xdr:nvSpPr>
      <xdr:spPr>
        <a:xfrm>
          <a:off x="14357428" y="169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112046</xdr:rowOff>
    </xdr:from>
    <xdr:to>
      <xdr:col>72</xdr:col>
      <xdr:colOff>38100</xdr:colOff>
      <xdr:row>99</xdr:row>
      <xdr:rowOff>42196</xdr:rowOff>
    </xdr:to>
    <xdr:sp macro="" textlink="">
      <xdr:nvSpPr>
        <xdr:cNvPr id="711" name="楕円 710"/>
        <xdr:cNvSpPr/>
      </xdr:nvSpPr>
      <xdr:spPr>
        <a:xfrm>
          <a:off x="13652500" y="169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33323</xdr:rowOff>
    </xdr:from>
    <xdr:ext cx="469744" cy="259045"/>
    <xdr:sp macro="" textlink="">
      <xdr:nvSpPr>
        <xdr:cNvPr id="712" name="テキスト ボックス 711"/>
        <xdr:cNvSpPr txBox="1"/>
      </xdr:nvSpPr>
      <xdr:spPr>
        <a:xfrm>
          <a:off x="13468428" y="170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97262</xdr:rowOff>
    </xdr:from>
    <xdr:to>
      <xdr:col>67</xdr:col>
      <xdr:colOff>101600</xdr:colOff>
      <xdr:row>99</xdr:row>
      <xdr:rowOff>27412</xdr:rowOff>
    </xdr:to>
    <xdr:sp macro="" textlink="">
      <xdr:nvSpPr>
        <xdr:cNvPr id="713" name="楕円 712"/>
        <xdr:cNvSpPr/>
      </xdr:nvSpPr>
      <xdr:spPr>
        <a:xfrm>
          <a:off x="12763500" y="168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18539</xdr:rowOff>
    </xdr:from>
    <xdr:ext cx="469744" cy="259045"/>
    <xdr:sp macro="" textlink="">
      <xdr:nvSpPr>
        <xdr:cNvPr id="714" name="テキスト ボックス 713"/>
        <xdr:cNvSpPr txBox="1"/>
      </xdr:nvSpPr>
      <xdr:spPr>
        <a:xfrm>
          <a:off x="12579428" y="169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11793</xdr:rowOff>
    </xdr:from>
    <xdr:to>
      <xdr:col>116</xdr:col>
      <xdr:colOff>63500</xdr:colOff>
      <xdr:row>39</xdr:row>
      <xdr:rowOff>12337</xdr:rowOff>
    </xdr:to>
    <xdr:cxnSp macro="">
      <xdr:nvCxnSpPr>
        <xdr:cNvPr id="745" name="直線コネクタ 744"/>
        <xdr:cNvCxnSpPr/>
      </xdr:nvCxnSpPr>
      <xdr:spPr>
        <a:xfrm>
          <a:off x="21323300" y="6698343"/>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11793</xdr:rowOff>
    </xdr:from>
    <xdr:to>
      <xdr:col>111</xdr:col>
      <xdr:colOff>177800</xdr:colOff>
      <xdr:row>39</xdr:row>
      <xdr:rowOff>93871</xdr:rowOff>
    </xdr:to>
    <xdr:cxnSp macro="">
      <xdr:nvCxnSpPr>
        <xdr:cNvPr id="748" name="直線コネクタ 747"/>
        <xdr:cNvCxnSpPr/>
      </xdr:nvCxnSpPr>
      <xdr:spPr>
        <a:xfrm flipV="1">
          <a:off x="20434300" y="6698343"/>
          <a:ext cx="8890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19086</xdr:rowOff>
    </xdr:from>
    <xdr:to>
      <xdr:col>107</xdr:col>
      <xdr:colOff>50800</xdr:colOff>
      <xdr:row>39</xdr:row>
      <xdr:rowOff>93871</xdr:rowOff>
    </xdr:to>
    <xdr:cxnSp macro="">
      <xdr:nvCxnSpPr>
        <xdr:cNvPr id="751" name="直線コネクタ 750"/>
        <xdr:cNvCxnSpPr/>
      </xdr:nvCxnSpPr>
      <xdr:spPr>
        <a:xfrm>
          <a:off x="19545300" y="6705636"/>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19086</xdr:rowOff>
    </xdr:from>
    <xdr:to>
      <xdr:col>102</xdr:col>
      <xdr:colOff>114300</xdr:colOff>
      <xdr:row>39</xdr:row>
      <xdr:rowOff>60888</xdr:rowOff>
    </xdr:to>
    <xdr:cxnSp macro="">
      <xdr:nvCxnSpPr>
        <xdr:cNvPr id="754" name="直線コネクタ 753"/>
        <xdr:cNvCxnSpPr/>
      </xdr:nvCxnSpPr>
      <xdr:spPr>
        <a:xfrm flipV="1">
          <a:off x="18656300" y="6705636"/>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132987</xdr:rowOff>
    </xdr:from>
    <xdr:to>
      <xdr:col>116</xdr:col>
      <xdr:colOff>114300</xdr:colOff>
      <xdr:row>39</xdr:row>
      <xdr:rowOff>63137</xdr:rowOff>
    </xdr:to>
    <xdr:sp macro="" textlink="">
      <xdr:nvSpPr>
        <xdr:cNvPr id="764" name="楕円 763"/>
        <xdr:cNvSpPr/>
      </xdr:nvSpPr>
      <xdr:spPr>
        <a:xfrm>
          <a:off x="221107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132443</xdr:rowOff>
    </xdr:from>
    <xdr:to>
      <xdr:col>112</xdr:col>
      <xdr:colOff>38100</xdr:colOff>
      <xdr:row>39</xdr:row>
      <xdr:rowOff>62593</xdr:rowOff>
    </xdr:to>
    <xdr:sp macro="" textlink="">
      <xdr:nvSpPr>
        <xdr:cNvPr id="766" name="楕円 765"/>
        <xdr:cNvSpPr/>
      </xdr:nvSpPr>
      <xdr:spPr>
        <a:xfrm>
          <a:off x="212725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53720</xdr:rowOff>
    </xdr:from>
    <xdr:ext cx="378565" cy="259045"/>
    <xdr:sp macro="" textlink="">
      <xdr:nvSpPr>
        <xdr:cNvPr id="767" name="テキスト ボックス 766"/>
        <xdr:cNvSpPr txBox="1"/>
      </xdr:nvSpPr>
      <xdr:spPr>
        <a:xfrm>
          <a:off x="21134017" y="674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43071</xdr:rowOff>
    </xdr:from>
    <xdr:to>
      <xdr:col>107</xdr:col>
      <xdr:colOff>101600</xdr:colOff>
      <xdr:row>39</xdr:row>
      <xdr:rowOff>144671</xdr:rowOff>
    </xdr:to>
    <xdr:sp macro="" textlink="">
      <xdr:nvSpPr>
        <xdr:cNvPr id="768" name="楕円 767"/>
        <xdr:cNvSpPr/>
      </xdr:nvSpPr>
      <xdr:spPr>
        <a:xfrm>
          <a:off x="20383500" y="67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135798</xdr:rowOff>
    </xdr:from>
    <xdr:ext cx="313932" cy="259045"/>
    <xdr:sp macro="" textlink="">
      <xdr:nvSpPr>
        <xdr:cNvPr id="769" name="テキスト ボックス 768"/>
        <xdr:cNvSpPr txBox="1"/>
      </xdr:nvSpPr>
      <xdr:spPr>
        <a:xfrm>
          <a:off x="20277333" y="6822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139736</xdr:rowOff>
    </xdr:from>
    <xdr:to>
      <xdr:col>102</xdr:col>
      <xdr:colOff>165100</xdr:colOff>
      <xdr:row>39</xdr:row>
      <xdr:rowOff>69886</xdr:rowOff>
    </xdr:to>
    <xdr:sp macro="" textlink="">
      <xdr:nvSpPr>
        <xdr:cNvPr id="770" name="楕円 769"/>
        <xdr:cNvSpPr/>
      </xdr:nvSpPr>
      <xdr:spPr>
        <a:xfrm>
          <a:off x="19494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61013</xdr:rowOff>
    </xdr:from>
    <xdr:ext cx="378565" cy="259045"/>
    <xdr:sp macro="" textlink="">
      <xdr:nvSpPr>
        <xdr:cNvPr id="771" name="テキスト ボックス 770"/>
        <xdr:cNvSpPr txBox="1"/>
      </xdr:nvSpPr>
      <xdr:spPr>
        <a:xfrm>
          <a:off x="19356017" y="674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10088</xdr:rowOff>
    </xdr:from>
    <xdr:to>
      <xdr:col>98</xdr:col>
      <xdr:colOff>38100</xdr:colOff>
      <xdr:row>39</xdr:row>
      <xdr:rowOff>111688</xdr:rowOff>
    </xdr:to>
    <xdr:sp macro="" textlink="">
      <xdr:nvSpPr>
        <xdr:cNvPr id="772" name="楕円 771"/>
        <xdr:cNvSpPr/>
      </xdr:nvSpPr>
      <xdr:spPr>
        <a:xfrm>
          <a:off x="18605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102815</xdr:rowOff>
    </xdr:from>
    <xdr:ext cx="378565" cy="259045"/>
    <xdr:sp macro="" textlink="">
      <xdr:nvSpPr>
        <xdr:cNvPr id="773" name="テキスト ボックス 772"/>
        <xdr:cNvSpPr txBox="1"/>
      </xdr:nvSpPr>
      <xdr:spPr>
        <a:xfrm>
          <a:off x="18467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44259</xdr:rowOff>
    </xdr:to>
    <xdr:cxnSp macro="">
      <xdr:nvCxnSpPr>
        <xdr:cNvPr id="802" name="直線コネクタ 801"/>
        <xdr:cNvCxnSpPr/>
      </xdr:nvCxnSpPr>
      <xdr:spPr>
        <a:xfrm flipV="1">
          <a:off x="21323300" y="1015973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44374</xdr:rowOff>
    </xdr:to>
    <xdr:cxnSp macro="">
      <xdr:nvCxnSpPr>
        <xdr:cNvPr id="805" name="直線コネクタ 804"/>
        <xdr:cNvCxnSpPr/>
      </xdr:nvCxnSpPr>
      <xdr:spPr>
        <a:xfrm flipV="1">
          <a:off x="20434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44336</xdr:rowOff>
    </xdr:from>
    <xdr:to>
      <xdr:col>107</xdr:col>
      <xdr:colOff>50800</xdr:colOff>
      <xdr:row>59</xdr:row>
      <xdr:rowOff>44374</xdr:rowOff>
    </xdr:to>
    <xdr:cxnSp macro="">
      <xdr:nvCxnSpPr>
        <xdr:cNvPr id="808" name="直線コネクタ 807"/>
        <xdr:cNvCxnSpPr/>
      </xdr:nvCxnSpPr>
      <xdr:spPr>
        <a:xfrm>
          <a:off x="19545300" y="10159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41478</xdr:rowOff>
    </xdr:from>
    <xdr:to>
      <xdr:col>102</xdr:col>
      <xdr:colOff>114300</xdr:colOff>
      <xdr:row>59</xdr:row>
      <xdr:rowOff>44336</xdr:rowOff>
    </xdr:to>
    <xdr:cxnSp macro="">
      <xdr:nvCxnSpPr>
        <xdr:cNvPr id="811" name="直線コネクタ 810"/>
        <xdr:cNvCxnSpPr/>
      </xdr:nvCxnSpPr>
      <xdr:spPr>
        <a:xfrm>
          <a:off x="18656300" y="1015702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164833</xdr:rowOff>
    </xdr:from>
    <xdr:to>
      <xdr:col>116</xdr:col>
      <xdr:colOff>114300</xdr:colOff>
      <xdr:row>59</xdr:row>
      <xdr:rowOff>94983</xdr:rowOff>
    </xdr:to>
    <xdr:sp macro="" textlink="">
      <xdr:nvSpPr>
        <xdr:cNvPr id="821" name="楕円 820"/>
        <xdr:cNvSpPr/>
      </xdr:nvSpPr>
      <xdr:spPr>
        <a:xfrm>
          <a:off x="221107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79760</xdr:rowOff>
    </xdr:from>
    <xdr:ext cx="249299" cy="259045"/>
    <xdr:sp macro="" textlink="">
      <xdr:nvSpPr>
        <xdr:cNvPr id="822" name="貸付金該当値テキスト"/>
        <xdr:cNvSpPr txBox="1"/>
      </xdr:nvSpPr>
      <xdr:spPr>
        <a:xfrm>
          <a:off x="22212300" y="10023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23" name="楕円 822"/>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24" name="テキスト ボックス 823"/>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25" name="楕円 824"/>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26" name="テキスト ボックス 825"/>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164986</xdr:rowOff>
    </xdr:from>
    <xdr:to>
      <xdr:col>102</xdr:col>
      <xdr:colOff>165100</xdr:colOff>
      <xdr:row>59</xdr:row>
      <xdr:rowOff>95136</xdr:rowOff>
    </xdr:to>
    <xdr:sp macro="" textlink="">
      <xdr:nvSpPr>
        <xdr:cNvPr id="827" name="楕円 826"/>
        <xdr:cNvSpPr/>
      </xdr:nvSpPr>
      <xdr:spPr>
        <a:xfrm>
          <a:off x="19494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86263</xdr:rowOff>
    </xdr:from>
    <xdr:ext cx="249299" cy="259045"/>
    <xdr:sp macro="" textlink="">
      <xdr:nvSpPr>
        <xdr:cNvPr id="828" name="テキスト ボックス 827"/>
        <xdr:cNvSpPr txBox="1"/>
      </xdr:nvSpPr>
      <xdr:spPr>
        <a:xfrm>
          <a:off x="19420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162128</xdr:rowOff>
    </xdr:from>
    <xdr:to>
      <xdr:col>98</xdr:col>
      <xdr:colOff>38100</xdr:colOff>
      <xdr:row>59</xdr:row>
      <xdr:rowOff>92278</xdr:rowOff>
    </xdr:to>
    <xdr:sp macro="" textlink="">
      <xdr:nvSpPr>
        <xdr:cNvPr id="829" name="楕円 828"/>
        <xdr:cNvSpPr/>
      </xdr:nvSpPr>
      <xdr:spPr>
        <a:xfrm>
          <a:off x="18605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83405</xdr:rowOff>
    </xdr:from>
    <xdr:ext cx="313932" cy="259045"/>
    <xdr:sp macro="" textlink="">
      <xdr:nvSpPr>
        <xdr:cNvPr id="830" name="テキスト ボックス 829"/>
        <xdr:cNvSpPr txBox="1"/>
      </xdr:nvSpPr>
      <xdr:spPr>
        <a:xfrm>
          <a:off x="18499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165029</xdr:rowOff>
    </xdr:from>
    <xdr:to>
      <xdr:col>116</xdr:col>
      <xdr:colOff>63500</xdr:colOff>
      <xdr:row>74</xdr:row>
      <xdr:rowOff>97569</xdr:rowOff>
    </xdr:to>
    <xdr:cxnSp macro="">
      <xdr:nvCxnSpPr>
        <xdr:cNvPr id="858" name="直線コネクタ 857"/>
        <xdr:cNvCxnSpPr/>
      </xdr:nvCxnSpPr>
      <xdr:spPr>
        <a:xfrm>
          <a:off x="21323300" y="12680879"/>
          <a:ext cx="8382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165029</xdr:rowOff>
    </xdr:from>
    <xdr:to>
      <xdr:col>111</xdr:col>
      <xdr:colOff>177800</xdr:colOff>
      <xdr:row>74</xdr:row>
      <xdr:rowOff>13513</xdr:rowOff>
    </xdr:to>
    <xdr:cxnSp macro="">
      <xdr:nvCxnSpPr>
        <xdr:cNvPr id="861" name="直線コネクタ 860"/>
        <xdr:cNvCxnSpPr/>
      </xdr:nvCxnSpPr>
      <xdr:spPr>
        <a:xfrm flipV="1">
          <a:off x="20434300" y="12680879"/>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13513</xdr:rowOff>
    </xdr:from>
    <xdr:to>
      <xdr:col>107</xdr:col>
      <xdr:colOff>50800</xdr:colOff>
      <xdr:row>74</xdr:row>
      <xdr:rowOff>52626</xdr:rowOff>
    </xdr:to>
    <xdr:cxnSp macro="">
      <xdr:nvCxnSpPr>
        <xdr:cNvPr id="864" name="直線コネクタ 863"/>
        <xdr:cNvCxnSpPr/>
      </xdr:nvCxnSpPr>
      <xdr:spPr>
        <a:xfrm flipV="1">
          <a:off x="19545300" y="1270081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52626</xdr:rowOff>
    </xdr:from>
    <xdr:to>
      <xdr:col>102</xdr:col>
      <xdr:colOff>114300</xdr:colOff>
      <xdr:row>74</xdr:row>
      <xdr:rowOff>130647</xdr:rowOff>
    </xdr:to>
    <xdr:cxnSp macro="">
      <xdr:nvCxnSpPr>
        <xdr:cNvPr id="867" name="直線コネクタ 866"/>
        <xdr:cNvCxnSpPr/>
      </xdr:nvCxnSpPr>
      <xdr:spPr>
        <a:xfrm flipV="1">
          <a:off x="18656300" y="1273992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46769</xdr:rowOff>
    </xdr:from>
    <xdr:to>
      <xdr:col>116</xdr:col>
      <xdr:colOff>114300</xdr:colOff>
      <xdr:row>74</xdr:row>
      <xdr:rowOff>148369</xdr:rowOff>
    </xdr:to>
    <xdr:sp macro="" textlink="">
      <xdr:nvSpPr>
        <xdr:cNvPr id="877" name="楕円 876"/>
        <xdr:cNvSpPr/>
      </xdr:nvSpPr>
      <xdr:spPr>
        <a:xfrm>
          <a:off x="22110700" y="127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69646</xdr:rowOff>
    </xdr:from>
    <xdr:ext cx="534377" cy="259045"/>
    <xdr:sp macro="" textlink="">
      <xdr:nvSpPr>
        <xdr:cNvPr id="878" name="繰出金該当値テキスト"/>
        <xdr:cNvSpPr txBox="1"/>
      </xdr:nvSpPr>
      <xdr:spPr>
        <a:xfrm>
          <a:off x="22212300" y="125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114229</xdr:rowOff>
    </xdr:from>
    <xdr:to>
      <xdr:col>112</xdr:col>
      <xdr:colOff>38100</xdr:colOff>
      <xdr:row>74</xdr:row>
      <xdr:rowOff>44379</xdr:rowOff>
    </xdr:to>
    <xdr:sp macro="" textlink="">
      <xdr:nvSpPr>
        <xdr:cNvPr id="879" name="楕円 878"/>
        <xdr:cNvSpPr/>
      </xdr:nvSpPr>
      <xdr:spPr>
        <a:xfrm>
          <a:off x="21272500" y="12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60906</xdr:rowOff>
    </xdr:from>
    <xdr:ext cx="534377" cy="259045"/>
    <xdr:sp macro="" textlink="">
      <xdr:nvSpPr>
        <xdr:cNvPr id="880" name="テキスト ボックス 879"/>
        <xdr:cNvSpPr txBox="1"/>
      </xdr:nvSpPr>
      <xdr:spPr>
        <a:xfrm>
          <a:off x="21056111" y="12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134163</xdr:rowOff>
    </xdr:from>
    <xdr:to>
      <xdr:col>107</xdr:col>
      <xdr:colOff>101600</xdr:colOff>
      <xdr:row>74</xdr:row>
      <xdr:rowOff>64313</xdr:rowOff>
    </xdr:to>
    <xdr:sp macro="" textlink="">
      <xdr:nvSpPr>
        <xdr:cNvPr id="881" name="楕円 880"/>
        <xdr:cNvSpPr/>
      </xdr:nvSpPr>
      <xdr:spPr>
        <a:xfrm>
          <a:off x="20383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80840</xdr:rowOff>
    </xdr:from>
    <xdr:ext cx="534377" cy="259045"/>
    <xdr:sp macro="" textlink="">
      <xdr:nvSpPr>
        <xdr:cNvPr id="882" name="テキスト ボックス 881"/>
        <xdr:cNvSpPr txBox="1"/>
      </xdr:nvSpPr>
      <xdr:spPr>
        <a:xfrm>
          <a:off x="20167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1826</xdr:rowOff>
    </xdr:from>
    <xdr:to>
      <xdr:col>102</xdr:col>
      <xdr:colOff>165100</xdr:colOff>
      <xdr:row>74</xdr:row>
      <xdr:rowOff>103426</xdr:rowOff>
    </xdr:to>
    <xdr:sp macro="" textlink="">
      <xdr:nvSpPr>
        <xdr:cNvPr id="883" name="楕円 882"/>
        <xdr:cNvSpPr/>
      </xdr:nvSpPr>
      <xdr:spPr>
        <a:xfrm>
          <a:off x="19494500" y="126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119953</xdr:rowOff>
    </xdr:from>
    <xdr:ext cx="534377" cy="259045"/>
    <xdr:sp macro="" textlink="">
      <xdr:nvSpPr>
        <xdr:cNvPr id="884" name="テキスト ボックス 883"/>
        <xdr:cNvSpPr txBox="1"/>
      </xdr:nvSpPr>
      <xdr:spPr>
        <a:xfrm>
          <a:off x="19278111" y="124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79847</xdr:rowOff>
    </xdr:from>
    <xdr:to>
      <xdr:col>98</xdr:col>
      <xdr:colOff>38100</xdr:colOff>
      <xdr:row>75</xdr:row>
      <xdr:rowOff>9997</xdr:rowOff>
    </xdr:to>
    <xdr:sp macro="" textlink="">
      <xdr:nvSpPr>
        <xdr:cNvPr id="885" name="楕円 884"/>
        <xdr:cNvSpPr/>
      </xdr:nvSpPr>
      <xdr:spPr>
        <a:xfrm>
          <a:off x="18605500" y="127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26524</xdr:rowOff>
    </xdr:from>
    <xdr:ext cx="534377" cy="259045"/>
    <xdr:sp macro="" textlink="">
      <xdr:nvSpPr>
        <xdr:cNvPr id="886" name="テキスト ボックス 885"/>
        <xdr:cNvSpPr txBox="1"/>
      </xdr:nvSpPr>
      <xdr:spPr>
        <a:xfrm>
          <a:off x="18389111" y="125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年度の歳出決算総額は、住民一人当たり</a:t>
          </a:r>
          <a:r>
            <a:rPr lang="en-US" altLang="ja-JP" sz="900" b="0" i="0" baseline="0">
              <a:solidFill>
                <a:schemeClr val="dk1"/>
              </a:solidFill>
              <a:effectLst/>
              <a:latin typeface="+mn-lt"/>
              <a:ea typeface="+mn-ea"/>
              <a:cs typeface="+mn-cs"/>
            </a:rPr>
            <a:t>397,323</a:t>
          </a:r>
          <a:r>
            <a:rPr lang="ja-JP" altLang="ja-JP" sz="900" b="0" i="0" baseline="0">
              <a:solidFill>
                <a:schemeClr val="dk1"/>
              </a:solidFill>
              <a:effectLst/>
              <a:latin typeface="+mn-lt"/>
              <a:ea typeface="+mn-ea"/>
              <a:cs typeface="+mn-cs"/>
            </a:rPr>
            <a:t>円となっている。主な構成項目である人件費は、平成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65,439</a:t>
          </a:r>
          <a:r>
            <a:rPr lang="ja-JP" altLang="ja-JP" sz="900" b="0" i="0" baseline="0">
              <a:solidFill>
                <a:schemeClr val="dk1"/>
              </a:solidFill>
              <a:effectLst/>
              <a:latin typeface="+mn-lt"/>
              <a:ea typeface="+mn-ea"/>
              <a:cs typeface="+mn-cs"/>
            </a:rPr>
            <a:t>円となっており、平成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76,371</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10,932</a:t>
          </a:r>
          <a:r>
            <a:rPr lang="ja-JP" altLang="ja-JP" sz="900" b="0" i="0" baseline="0">
              <a:solidFill>
                <a:schemeClr val="dk1"/>
              </a:solidFill>
              <a:effectLst/>
              <a:latin typeface="+mn-lt"/>
              <a:ea typeface="+mn-ea"/>
              <a:cs typeface="+mn-cs"/>
            </a:rPr>
            <a:t>円減少している。</a:t>
          </a:r>
          <a:r>
            <a:rPr kumimoji="1" lang="ja-JP" altLang="ja-JP" sz="900">
              <a:solidFill>
                <a:schemeClr val="dk1"/>
              </a:solidFill>
              <a:effectLst/>
              <a:latin typeface="+mn-lt"/>
              <a:ea typeface="+mn-ea"/>
              <a:cs typeface="+mn-cs"/>
            </a:rPr>
            <a:t>定員適正化計画及び公私連携の認定こども園化の推進により職員数の削減を継続して実施していることや平成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橋本市財政健全化計画に基づく人件費の削減もあり、年々減少している。しかしながら、類似団体と比較しても高い水準となっている。この要因として、本市が複数の消防署と区画整理事業を抱えていることでその事業に職員の配置を要すること、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扶助</a:t>
          </a:r>
          <a:r>
            <a:rPr kumimoji="1" lang="ja-JP" altLang="ja-JP" sz="900">
              <a:solidFill>
                <a:schemeClr val="dk1"/>
              </a:solidFill>
              <a:effectLst/>
              <a:latin typeface="+mn-lt"/>
              <a:ea typeface="+mn-ea"/>
              <a:cs typeface="+mn-cs"/>
            </a:rPr>
            <a:t>費は、</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78,345</a:t>
          </a:r>
          <a:r>
            <a:rPr lang="ja-JP" altLang="ja-JP" sz="900" b="0" i="0" baseline="0">
              <a:solidFill>
                <a:schemeClr val="dk1"/>
              </a:solidFill>
              <a:effectLst/>
              <a:latin typeface="+mn-lt"/>
              <a:ea typeface="+mn-ea"/>
              <a:cs typeface="+mn-cs"/>
            </a:rPr>
            <a:t>円となっており、平成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66,655</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11,690</a:t>
          </a:r>
          <a:r>
            <a:rPr lang="ja-JP" altLang="ja-JP" sz="900" b="0" i="0" baseline="0">
              <a:solidFill>
                <a:schemeClr val="dk1"/>
              </a:solidFill>
              <a:effectLst/>
              <a:latin typeface="+mn-lt"/>
              <a:ea typeface="+mn-ea"/>
              <a:cs typeface="+mn-cs"/>
            </a:rPr>
            <a:t>円の増加となっている。</a:t>
          </a:r>
          <a:r>
            <a:rPr lang="ja-JP" altLang="en-US" sz="900" b="0" i="0" baseline="0">
              <a:solidFill>
                <a:schemeClr val="dk1"/>
              </a:solidFill>
              <a:effectLst/>
              <a:latin typeface="+mn-lt"/>
              <a:ea typeface="+mn-ea"/>
              <a:cs typeface="+mn-cs"/>
            </a:rPr>
            <a:t>類似団体と比較して</a:t>
          </a:r>
          <a:r>
            <a:rPr lang="en-US" altLang="ja-JP" sz="900" b="0" i="0" baseline="0">
              <a:solidFill>
                <a:schemeClr val="dk1"/>
              </a:solidFill>
              <a:effectLst/>
              <a:latin typeface="+mn-lt"/>
              <a:ea typeface="+mn-ea"/>
              <a:cs typeface="+mn-cs"/>
            </a:rPr>
            <a:t>12,601</a:t>
          </a:r>
          <a:r>
            <a:rPr lang="ja-JP" altLang="en-US" sz="900" b="0" i="0" baseline="0">
              <a:solidFill>
                <a:schemeClr val="dk1"/>
              </a:solidFill>
              <a:effectLst/>
              <a:latin typeface="+mn-lt"/>
              <a:ea typeface="+mn-ea"/>
              <a:cs typeface="+mn-cs"/>
            </a:rPr>
            <a:t>円低い水準にある</a:t>
          </a:r>
          <a:r>
            <a:rPr kumimoji="1" lang="ja-JP" altLang="en-US" sz="900" b="0" i="0" baseline="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児童数の減少により児童手当が減少傾向にあること、そして生活扶助給付費の増加が低く収まっていることと推察する。しかしながら、平成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900">
            <a:effectLst/>
          </a:endParaRPr>
        </a:p>
        <a:p>
          <a:r>
            <a:rPr kumimoji="1" lang="ja-JP" altLang="ja-JP" sz="900">
              <a:solidFill>
                <a:schemeClr val="dk1"/>
              </a:solidFill>
              <a:effectLst/>
              <a:latin typeface="+mn-lt"/>
              <a:ea typeface="+mn-ea"/>
              <a:cs typeface="+mn-cs"/>
            </a:rPr>
            <a:t>　公債費は、</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60,570</a:t>
          </a:r>
          <a:r>
            <a:rPr lang="ja-JP" altLang="ja-JP" sz="900" b="0" i="0" baseline="0">
              <a:solidFill>
                <a:schemeClr val="dk1"/>
              </a:solidFill>
              <a:effectLst/>
              <a:latin typeface="+mn-lt"/>
              <a:ea typeface="+mn-ea"/>
              <a:cs typeface="+mn-cs"/>
            </a:rPr>
            <a:t>円となっており、平成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52,647</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7,923</a:t>
          </a:r>
          <a:r>
            <a:rPr lang="ja-JP" altLang="ja-JP" sz="900" b="0" i="0" baseline="0">
              <a:solidFill>
                <a:schemeClr val="dk1"/>
              </a:solidFill>
              <a:effectLst/>
              <a:latin typeface="+mn-lt"/>
              <a:ea typeface="+mn-ea"/>
              <a:cs typeface="+mn-cs"/>
            </a:rPr>
            <a:t>円増加している。この要因として、</a:t>
          </a:r>
          <a:r>
            <a:rPr kumimoji="1" lang="ja-JP" altLang="ja-JP" sz="900" b="0" i="0" baseline="0">
              <a:solidFill>
                <a:schemeClr val="dk1"/>
              </a:solidFill>
              <a:effectLst/>
              <a:latin typeface="+mn-lt"/>
              <a:ea typeface="+mn-ea"/>
              <a:cs typeface="+mn-cs"/>
            </a:rPr>
            <a:t>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水準となっているが、新市まちづくり計画にかかる事業は概ね完了しており、今後は市債の借入も減少していくため、公債費は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年度をピークに減少していく見込みである。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63,024
62,704
130.55
25,699,711
25,040,908
594,288
16,307,754
32,787,830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3912</xdr:rowOff>
    </xdr:from>
    <xdr:to>
      <xdr:col>24</xdr:col>
      <xdr:colOff>63500</xdr:colOff>
      <xdr:row>34</xdr:row>
      <xdr:rowOff>31801</xdr:rowOff>
    </xdr:to>
    <xdr:cxnSp macro="">
      <xdr:nvCxnSpPr>
        <xdr:cNvPr id="59" name="直線コネクタ 58"/>
        <xdr:cNvCxnSpPr/>
      </xdr:nvCxnSpPr>
      <xdr:spPr>
        <a:xfrm flipV="1">
          <a:off x="3797300" y="5661762"/>
          <a:ext cx="8382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24486</xdr:rowOff>
    </xdr:from>
    <xdr:to>
      <xdr:col>19</xdr:col>
      <xdr:colOff>177800</xdr:colOff>
      <xdr:row>34</xdr:row>
      <xdr:rowOff>31801</xdr:rowOff>
    </xdr:to>
    <xdr:cxnSp macro="">
      <xdr:nvCxnSpPr>
        <xdr:cNvPr id="62" name="直線コネクタ 61"/>
        <xdr:cNvCxnSpPr/>
      </xdr:nvCxnSpPr>
      <xdr:spPr>
        <a:xfrm>
          <a:off x="2908300" y="5853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104038</xdr:rowOff>
    </xdr:from>
    <xdr:to>
      <xdr:col>15</xdr:col>
      <xdr:colOff>50800</xdr:colOff>
      <xdr:row>34</xdr:row>
      <xdr:rowOff>24486</xdr:rowOff>
    </xdr:to>
    <xdr:cxnSp macro="">
      <xdr:nvCxnSpPr>
        <xdr:cNvPr id="65" name="直線コネクタ 64"/>
        <xdr:cNvCxnSpPr/>
      </xdr:nvCxnSpPr>
      <xdr:spPr>
        <a:xfrm>
          <a:off x="2019300" y="5590438"/>
          <a:ext cx="8890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104038</xdr:rowOff>
    </xdr:from>
    <xdr:to>
      <xdr:col>10</xdr:col>
      <xdr:colOff>114300</xdr:colOff>
      <xdr:row>32</xdr:row>
      <xdr:rowOff>126441</xdr:rowOff>
    </xdr:to>
    <xdr:cxnSp macro="">
      <xdr:nvCxnSpPr>
        <xdr:cNvPr id="68" name="直線コネクタ 67"/>
        <xdr:cNvCxnSpPr/>
      </xdr:nvCxnSpPr>
      <xdr:spPr>
        <a:xfrm flipV="1">
          <a:off x="1130300" y="55904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124562</xdr:rowOff>
    </xdr:from>
    <xdr:to>
      <xdr:col>24</xdr:col>
      <xdr:colOff>114300</xdr:colOff>
      <xdr:row>33</xdr:row>
      <xdr:rowOff>54712</xdr:rowOff>
    </xdr:to>
    <xdr:sp macro="" textlink="">
      <xdr:nvSpPr>
        <xdr:cNvPr id="78" name="楕円 77"/>
        <xdr:cNvSpPr/>
      </xdr:nvSpPr>
      <xdr:spPr>
        <a:xfrm>
          <a:off x="45847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147439</xdr:rowOff>
    </xdr:from>
    <xdr:ext cx="469744" cy="259045"/>
    <xdr:sp macro="" textlink="">
      <xdr:nvSpPr>
        <xdr:cNvPr id="79" name="議会費該当値テキスト"/>
        <xdr:cNvSpPr txBox="1"/>
      </xdr:nvSpPr>
      <xdr:spPr>
        <a:xfrm>
          <a:off x="4686300" y="546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152451</xdr:rowOff>
    </xdr:from>
    <xdr:to>
      <xdr:col>20</xdr:col>
      <xdr:colOff>38100</xdr:colOff>
      <xdr:row>34</xdr:row>
      <xdr:rowOff>82601</xdr:rowOff>
    </xdr:to>
    <xdr:sp macro="" textlink="">
      <xdr:nvSpPr>
        <xdr:cNvPr id="80" name="楕円 79"/>
        <xdr:cNvSpPr/>
      </xdr:nvSpPr>
      <xdr:spPr>
        <a:xfrm>
          <a:off x="3746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99128</xdr:rowOff>
    </xdr:from>
    <xdr:ext cx="469744" cy="259045"/>
    <xdr:sp macro="" textlink="">
      <xdr:nvSpPr>
        <xdr:cNvPr id="81" name="テキスト ボックス 80"/>
        <xdr:cNvSpPr txBox="1"/>
      </xdr:nvSpPr>
      <xdr:spPr>
        <a:xfrm>
          <a:off x="3562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145136</xdr:rowOff>
    </xdr:from>
    <xdr:to>
      <xdr:col>15</xdr:col>
      <xdr:colOff>101600</xdr:colOff>
      <xdr:row>34</xdr:row>
      <xdr:rowOff>75286</xdr:rowOff>
    </xdr:to>
    <xdr:sp macro="" textlink="">
      <xdr:nvSpPr>
        <xdr:cNvPr id="82" name="楕円 81"/>
        <xdr:cNvSpPr/>
      </xdr:nvSpPr>
      <xdr:spPr>
        <a:xfrm>
          <a:off x="2857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91813</xdr:rowOff>
    </xdr:from>
    <xdr:ext cx="469744" cy="259045"/>
    <xdr:sp macro="" textlink="">
      <xdr:nvSpPr>
        <xdr:cNvPr id="83" name="テキスト ボックス 82"/>
        <xdr:cNvSpPr txBox="1"/>
      </xdr:nvSpPr>
      <xdr:spPr>
        <a:xfrm>
          <a:off x="2673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53238</xdr:rowOff>
    </xdr:from>
    <xdr:to>
      <xdr:col>10</xdr:col>
      <xdr:colOff>165100</xdr:colOff>
      <xdr:row>32</xdr:row>
      <xdr:rowOff>154838</xdr:rowOff>
    </xdr:to>
    <xdr:sp macro="" textlink="">
      <xdr:nvSpPr>
        <xdr:cNvPr id="84" name="楕円 83"/>
        <xdr:cNvSpPr/>
      </xdr:nvSpPr>
      <xdr:spPr>
        <a:xfrm>
          <a:off x="1968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171365</xdr:rowOff>
    </xdr:from>
    <xdr:ext cx="469744" cy="259045"/>
    <xdr:sp macro="" textlink="">
      <xdr:nvSpPr>
        <xdr:cNvPr id="85" name="テキスト ボックス 84"/>
        <xdr:cNvSpPr txBox="1"/>
      </xdr:nvSpPr>
      <xdr:spPr>
        <a:xfrm>
          <a:off x="1784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75641</xdr:rowOff>
    </xdr:from>
    <xdr:to>
      <xdr:col>6</xdr:col>
      <xdr:colOff>38100</xdr:colOff>
      <xdr:row>33</xdr:row>
      <xdr:rowOff>5791</xdr:rowOff>
    </xdr:to>
    <xdr:sp macro="" textlink="">
      <xdr:nvSpPr>
        <xdr:cNvPr id="86" name="楕円 85"/>
        <xdr:cNvSpPr/>
      </xdr:nvSpPr>
      <xdr:spPr>
        <a:xfrm>
          <a:off x="1079500" y="55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22318</xdr:rowOff>
    </xdr:from>
    <xdr:ext cx="469744" cy="259045"/>
    <xdr:sp macro="" textlink="">
      <xdr:nvSpPr>
        <xdr:cNvPr id="87" name="テキスト ボックス 86"/>
        <xdr:cNvSpPr txBox="1"/>
      </xdr:nvSpPr>
      <xdr:spPr>
        <a:xfrm>
          <a:off x="895428" y="53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5871</xdr:rowOff>
    </xdr:from>
    <xdr:to>
      <xdr:col>24</xdr:col>
      <xdr:colOff>63500</xdr:colOff>
      <xdr:row>58</xdr:row>
      <xdr:rowOff>26070</xdr:rowOff>
    </xdr:to>
    <xdr:cxnSp macro="">
      <xdr:nvCxnSpPr>
        <xdr:cNvPr id="119" name="直線コネクタ 118"/>
        <xdr:cNvCxnSpPr/>
      </xdr:nvCxnSpPr>
      <xdr:spPr>
        <a:xfrm flipV="1">
          <a:off x="3797300" y="9949971"/>
          <a:ext cx="8382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3340</xdr:rowOff>
    </xdr:from>
    <xdr:to>
      <xdr:col>19</xdr:col>
      <xdr:colOff>177800</xdr:colOff>
      <xdr:row>58</xdr:row>
      <xdr:rowOff>26070</xdr:rowOff>
    </xdr:to>
    <xdr:cxnSp macro="">
      <xdr:nvCxnSpPr>
        <xdr:cNvPr id="122" name="直線コネクタ 121"/>
        <xdr:cNvCxnSpPr/>
      </xdr:nvCxnSpPr>
      <xdr:spPr>
        <a:xfrm>
          <a:off x="2908300" y="9947440"/>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134197</xdr:rowOff>
    </xdr:from>
    <xdr:to>
      <xdr:col>15</xdr:col>
      <xdr:colOff>50800</xdr:colOff>
      <xdr:row>58</xdr:row>
      <xdr:rowOff>3340</xdr:rowOff>
    </xdr:to>
    <xdr:cxnSp macro="">
      <xdr:nvCxnSpPr>
        <xdr:cNvPr id="125" name="直線コネクタ 124"/>
        <xdr:cNvCxnSpPr/>
      </xdr:nvCxnSpPr>
      <xdr:spPr>
        <a:xfrm>
          <a:off x="2019300" y="9906847"/>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55918</xdr:rowOff>
    </xdr:from>
    <xdr:to>
      <xdr:col>10</xdr:col>
      <xdr:colOff>114300</xdr:colOff>
      <xdr:row>57</xdr:row>
      <xdr:rowOff>134197</xdr:rowOff>
    </xdr:to>
    <xdr:cxnSp macro="">
      <xdr:nvCxnSpPr>
        <xdr:cNvPr id="128" name="直線コネクタ 127"/>
        <xdr:cNvCxnSpPr/>
      </xdr:nvCxnSpPr>
      <xdr:spPr>
        <a:xfrm>
          <a:off x="1130300" y="9828568"/>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126521</xdr:rowOff>
    </xdr:from>
    <xdr:to>
      <xdr:col>24</xdr:col>
      <xdr:colOff>114300</xdr:colOff>
      <xdr:row>58</xdr:row>
      <xdr:rowOff>56671</xdr:rowOff>
    </xdr:to>
    <xdr:sp macro="" textlink="">
      <xdr:nvSpPr>
        <xdr:cNvPr id="138" name="楕円 137"/>
        <xdr:cNvSpPr/>
      </xdr:nvSpPr>
      <xdr:spPr>
        <a:xfrm>
          <a:off x="4584700" y="98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104948</xdr:rowOff>
    </xdr:from>
    <xdr:ext cx="534377" cy="259045"/>
    <xdr:sp macro="" textlink="">
      <xdr:nvSpPr>
        <xdr:cNvPr id="139" name="総務費該当値テキスト"/>
        <xdr:cNvSpPr txBox="1"/>
      </xdr:nvSpPr>
      <xdr:spPr>
        <a:xfrm>
          <a:off x="4686300" y="98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146720</xdr:rowOff>
    </xdr:from>
    <xdr:to>
      <xdr:col>20</xdr:col>
      <xdr:colOff>38100</xdr:colOff>
      <xdr:row>58</xdr:row>
      <xdr:rowOff>76870</xdr:rowOff>
    </xdr:to>
    <xdr:sp macro="" textlink="">
      <xdr:nvSpPr>
        <xdr:cNvPr id="140" name="楕円 139"/>
        <xdr:cNvSpPr/>
      </xdr:nvSpPr>
      <xdr:spPr>
        <a:xfrm>
          <a:off x="3746500" y="99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67997</xdr:rowOff>
    </xdr:from>
    <xdr:ext cx="534377" cy="259045"/>
    <xdr:sp macro="" textlink="">
      <xdr:nvSpPr>
        <xdr:cNvPr id="141" name="テキスト ボックス 140"/>
        <xdr:cNvSpPr txBox="1"/>
      </xdr:nvSpPr>
      <xdr:spPr>
        <a:xfrm>
          <a:off x="3530111" y="100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123990</xdr:rowOff>
    </xdr:from>
    <xdr:to>
      <xdr:col>15</xdr:col>
      <xdr:colOff>101600</xdr:colOff>
      <xdr:row>58</xdr:row>
      <xdr:rowOff>54140</xdr:rowOff>
    </xdr:to>
    <xdr:sp macro="" textlink="">
      <xdr:nvSpPr>
        <xdr:cNvPr id="142" name="楕円 141"/>
        <xdr:cNvSpPr/>
      </xdr:nvSpPr>
      <xdr:spPr>
        <a:xfrm>
          <a:off x="28575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45267</xdr:rowOff>
    </xdr:from>
    <xdr:ext cx="534377" cy="259045"/>
    <xdr:sp macro="" textlink="">
      <xdr:nvSpPr>
        <xdr:cNvPr id="143" name="テキスト ボックス 142"/>
        <xdr:cNvSpPr txBox="1"/>
      </xdr:nvSpPr>
      <xdr:spPr>
        <a:xfrm>
          <a:off x="2641111" y="99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83397</xdr:rowOff>
    </xdr:from>
    <xdr:to>
      <xdr:col>10</xdr:col>
      <xdr:colOff>165100</xdr:colOff>
      <xdr:row>58</xdr:row>
      <xdr:rowOff>13547</xdr:rowOff>
    </xdr:to>
    <xdr:sp macro="" textlink="">
      <xdr:nvSpPr>
        <xdr:cNvPr id="144" name="楕円 143"/>
        <xdr:cNvSpPr/>
      </xdr:nvSpPr>
      <xdr:spPr>
        <a:xfrm>
          <a:off x="1968500" y="98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4674</xdr:rowOff>
    </xdr:from>
    <xdr:ext cx="534377" cy="259045"/>
    <xdr:sp macro="" textlink="">
      <xdr:nvSpPr>
        <xdr:cNvPr id="145" name="テキスト ボックス 144"/>
        <xdr:cNvSpPr txBox="1"/>
      </xdr:nvSpPr>
      <xdr:spPr>
        <a:xfrm>
          <a:off x="1752111" y="99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5118</xdr:rowOff>
    </xdr:from>
    <xdr:to>
      <xdr:col>6</xdr:col>
      <xdr:colOff>38100</xdr:colOff>
      <xdr:row>57</xdr:row>
      <xdr:rowOff>106718</xdr:rowOff>
    </xdr:to>
    <xdr:sp macro="" textlink="">
      <xdr:nvSpPr>
        <xdr:cNvPr id="146" name="楕円 145"/>
        <xdr:cNvSpPr/>
      </xdr:nvSpPr>
      <xdr:spPr>
        <a:xfrm>
          <a:off x="1079500" y="9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97845</xdr:rowOff>
    </xdr:from>
    <xdr:ext cx="534377" cy="259045"/>
    <xdr:sp macro="" textlink="">
      <xdr:nvSpPr>
        <xdr:cNvPr id="147" name="テキスト ボックス 146"/>
        <xdr:cNvSpPr txBox="1"/>
      </xdr:nvSpPr>
      <xdr:spPr>
        <a:xfrm>
          <a:off x="863111" y="98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93664</xdr:rowOff>
    </xdr:from>
    <xdr:to>
      <xdr:col>24</xdr:col>
      <xdr:colOff>63500</xdr:colOff>
      <xdr:row>75</xdr:row>
      <xdr:rowOff>136804</xdr:rowOff>
    </xdr:to>
    <xdr:cxnSp macro="">
      <xdr:nvCxnSpPr>
        <xdr:cNvPr id="179" name="直線コネクタ 178"/>
        <xdr:cNvCxnSpPr/>
      </xdr:nvCxnSpPr>
      <xdr:spPr>
        <a:xfrm flipV="1">
          <a:off x="3797300" y="12952414"/>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136804</xdr:rowOff>
    </xdr:from>
    <xdr:to>
      <xdr:col>19</xdr:col>
      <xdr:colOff>177800</xdr:colOff>
      <xdr:row>76</xdr:row>
      <xdr:rowOff>28775</xdr:rowOff>
    </xdr:to>
    <xdr:cxnSp macro="">
      <xdr:nvCxnSpPr>
        <xdr:cNvPr id="182" name="直線コネクタ 181"/>
        <xdr:cNvCxnSpPr/>
      </xdr:nvCxnSpPr>
      <xdr:spPr>
        <a:xfrm flipV="1">
          <a:off x="2908300" y="1299555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132004</xdr:rowOff>
    </xdr:from>
    <xdr:to>
      <xdr:col>15</xdr:col>
      <xdr:colOff>50800</xdr:colOff>
      <xdr:row>76</xdr:row>
      <xdr:rowOff>28775</xdr:rowOff>
    </xdr:to>
    <xdr:cxnSp macro="">
      <xdr:nvCxnSpPr>
        <xdr:cNvPr id="185" name="直線コネクタ 184"/>
        <xdr:cNvCxnSpPr/>
      </xdr:nvCxnSpPr>
      <xdr:spPr>
        <a:xfrm>
          <a:off x="2019300" y="12990754"/>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132004</xdr:rowOff>
    </xdr:from>
    <xdr:to>
      <xdr:col>10</xdr:col>
      <xdr:colOff>114300</xdr:colOff>
      <xdr:row>75</xdr:row>
      <xdr:rowOff>159489</xdr:rowOff>
    </xdr:to>
    <xdr:cxnSp macro="">
      <xdr:nvCxnSpPr>
        <xdr:cNvPr id="188" name="直線コネクタ 187"/>
        <xdr:cNvCxnSpPr/>
      </xdr:nvCxnSpPr>
      <xdr:spPr>
        <a:xfrm flipV="1">
          <a:off x="1130300" y="12990754"/>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42864</xdr:rowOff>
    </xdr:from>
    <xdr:to>
      <xdr:col>24</xdr:col>
      <xdr:colOff>114300</xdr:colOff>
      <xdr:row>75</xdr:row>
      <xdr:rowOff>144464</xdr:rowOff>
    </xdr:to>
    <xdr:sp macro="" textlink="">
      <xdr:nvSpPr>
        <xdr:cNvPr id="198" name="楕円 197"/>
        <xdr:cNvSpPr/>
      </xdr:nvSpPr>
      <xdr:spPr>
        <a:xfrm>
          <a:off x="4584700" y="12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65741</xdr:rowOff>
    </xdr:from>
    <xdr:ext cx="599010" cy="259045"/>
    <xdr:sp macro="" textlink="">
      <xdr:nvSpPr>
        <xdr:cNvPr id="199" name="民生費該当値テキスト"/>
        <xdr:cNvSpPr txBox="1"/>
      </xdr:nvSpPr>
      <xdr:spPr>
        <a:xfrm>
          <a:off x="4686300" y="1275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86004</xdr:rowOff>
    </xdr:from>
    <xdr:to>
      <xdr:col>20</xdr:col>
      <xdr:colOff>38100</xdr:colOff>
      <xdr:row>76</xdr:row>
      <xdr:rowOff>16154</xdr:rowOff>
    </xdr:to>
    <xdr:sp macro="" textlink="">
      <xdr:nvSpPr>
        <xdr:cNvPr id="200" name="楕円 199"/>
        <xdr:cNvSpPr/>
      </xdr:nvSpPr>
      <xdr:spPr>
        <a:xfrm>
          <a:off x="3746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32681</xdr:rowOff>
    </xdr:from>
    <xdr:ext cx="599010" cy="259045"/>
    <xdr:sp macro="" textlink="">
      <xdr:nvSpPr>
        <xdr:cNvPr id="201" name="テキスト ボックス 200"/>
        <xdr:cNvSpPr txBox="1"/>
      </xdr:nvSpPr>
      <xdr:spPr>
        <a:xfrm>
          <a:off x="3497795" y="127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149425</xdr:rowOff>
    </xdr:from>
    <xdr:to>
      <xdr:col>15</xdr:col>
      <xdr:colOff>101600</xdr:colOff>
      <xdr:row>76</xdr:row>
      <xdr:rowOff>79575</xdr:rowOff>
    </xdr:to>
    <xdr:sp macro="" textlink="">
      <xdr:nvSpPr>
        <xdr:cNvPr id="202" name="楕円 201"/>
        <xdr:cNvSpPr/>
      </xdr:nvSpPr>
      <xdr:spPr>
        <a:xfrm>
          <a:off x="2857500" y="130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70702</xdr:rowOff>
    </xdr:from>
    <xdr:ext cx="599010" cy="259045"/>
    <xdr:sp macro="" textlink="">
      <xdr:nvSpPr>
        <xdr:cNvPr id="203" name="テキスト ボックス 202"/>
        <xdr:cNvSpPr txBox="1"/>
      </xdr:nvSpPr>
      <xdr:spPr>
        <a:xfrm>
          <a:off x="2608795" y="131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81204</xdr:rowOff>
    </xdr:from>
    <xdr:to>
      <xdr:col>10</xdr:col>
      <xdr:colOff>165100</xdr:colOff>
      <xdr:row>76</xdr:row>
      <xdr:rowOff>11354</xdr:rowOff>
    </xdr:to>
    <xdr:sp macro="" textlink="">
      <xdr:nvSpPr>
        <xdr:cNvPr id="204" name="楕円 203"/>
        <xdr:cNvSpPr/>
      </xdr:nvSpPr>
      <xdr:spPr>
        <a:xfrm>
          <a:off x="1968500" y="129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27881</xdr:rowOff>
    </xdr:from>
    <xdr:ext cx="599010" cy="259045"/>
    <xdr:sp macro="" textlink="">
      <xdr:nvSpPr>
        <xdr:cNvPr id="205" name="テキスト ボックス 204"/>
        <xdr:cNvSpPr txBox="1"/>
      </xdr:nvSpPr>
      <xdr:spPr>
        <a:xfrm>
          <a:off x="1719795" y="127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108690</xdr:rowOff>
    </xdr:from>
    <xdr:to>
      <xdr:col>6</xdr:col>
      <xdr:colOff>38100</xdr:colOff>
      <xdr:row>76</xdr:row>
      <xdr:rowOff>38841</xdr:rowOff>
    </xdr:to>
    <xdr:sp macro="" textlink="">
      <xdr:nvSpPr>
        <xdr:cNvPr id="206" name="楕円 205"/>
        <xdr:cNvSpPr/>
      </xdr:nvSpPr>
      <xdr:spPr>
        <a:xfrm>
          <a:off x="1079500" y="12967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55367</xdr:rowOff>
    </xdr:from>
    <xdr:ext cx="599010" cy="259045"/>
    <xdr:sp macro="" textlink="">
      <xdr:nvSpPr>
        <xdr:cNvPr id="207" name="テキスト ボックス 206"/>
        <xdr:cNvSpPr txBox="1"/>
      </xdr:nvSpPr>
      <xdr:spPr>
        <a:xfrm>
          <a:off x="830795" y="127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43982</xdr:rowOff>
    </xdr:from>
    <xdr:to>
      <xdr:col>24</xdr:col>
      <xdr:colOff>63500</xdr:colOff>
      <xdr:row>97</xdr:row>
      <xdr:rowOff>65013</xdr:rowOff>
    </xdr:to>
    <xdr:cxnSp macro="">
      <xdr:nvCxnSpPr>
        <xdr:cNvPr id="239" name="直線コネクタ 238"/>
        <xdr:cNvCxnSpPr/>
      </xdr:nvCxnSpPr>
      <xdr:spPr>
        <a:xfrm>
          <a:off x="3797300" y="1667463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43982</xdr:rowOff>
    </xdr:from>
    <xdr:to>
      <xdr:col>19</xdr:col>
      <xdr:colOff>177800</xdr:colOff>
      <xdr:row>97</xdr:row>
      <xdr:rowOff>52555</xdr:rowOff>
    </xdr:to>
    <xdr:cxnSp macro="">
      <xdr:nvCxnSpPr>
        <xdr:cNvPr id="242" name="直線コネクタ 241"/>
        <xdr:cNvCxnSpPr/>
      </xdr:nvCxnSpPr>
      <xdr:spPr>
        <a:xfrm flipV="1">
          <a:off x="2908300" y="1667463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170202</xdr:rowOff>
    </xdr:from>
    <xdr:to>
      <xdr:col>15</xdr:col>
      <xdr:colOff>50800</xdr:colOff>
      <xdr:row>97</xdr:row>
      <xdr:rowOff>52555</xdr:rowOff>
    </xdr:to>
    <xdr:cxnSp macro="">
      <xdr:nvCxnSpPr>
        <xdr:cNvPr id="245" name="直線コネクタ 244"/>
        <xdr:cNvCxnSpPr/>
      </xdr:nvCxnSpPr>
      <xdr:spPr>
        <a:xfrm>
          <a:off x="2019300" y="16629402"/>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170202</xdr:rowOff>
    </xdr:from>
    <xdr:to>
      <xdr:col>10</xdr:col>
      <xdr:colOff>114300</xdr:colOff>
      <xdr:row>97</xdr:row>
      <xdr:rowOff>32584</xdr:rowOff>
    </xdr:to>
    <xdr:cxnSp macro="">
      <xdr:nvCxnSpPr>
        <xdr:cNvPr id="248" name="直線コネクタ 247"/>
        <xdr:cNvCxnSpPr/>
      </xdr:nvCxnSpPr>
      <xdr:spPr>
        <a:xfrm flipV="1">
          <a:off x="1130300" y="1662940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14213</xdr:rowOff>
    </xdr:from>
    <xdr:to>
      <xdr:col>24</xdr:col>
      <xdr:colOff>114300</xdr:colOff>
      <xdr:row>97</xdr:row>
      <xdr:rowOff>115813</xdr:rowOff>
    </xdr:to>
    <xdr:sp macro="" textlink="">
      <xdr:nvSpPr>
        <xdr:cNvPr id="258" name="楕円 257"/>
        <xdr:cNvSpPr/>
      </xdr:nvSpPr>
      <xdr:spPr>
        <a:xfrm>
          <a:off x="45847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37090</xdr:rowOff>
    </xdr:from>
    <xdr:ext cx="534377" cy="259045"/>
    <xdr:sp macro="" textlink="">
      <xdr:nvSpPr>
        <xdr:cNvPr id="259" name="衛生費該当値テキスト"/>
        <xdr:cNvSpPr txBox="1"/>
      </xdr:nvSpPr>
      <xdr:spPr>
        <a:xfrm>
          <a:off x="4686300" y="164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164632</xdr:rowOff>
    </xdr:from>
    <xdr:to>
      <xdr:col>20</xdr:col>
      <xdr:colOff>38100</xdr:colOff>
      <xdr:row>97</xdr:row>
      <xdr:rowOff>94782</xdr:rowOff>
    </xdr:to>
    <xdr:sp macro="" textlink="">
      <xdr:nvSpPr>
        <xdr:cNvPr id="260" name="楕円 259"/>
        <xdr:cNvSpPr/>
      </xdr:nvSpPr>
      <xdr:spPr>
        <a:xfrm>
          <a:off x="3746500" y="166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111309</xdr:rowOff>
    </xdr:from>
    <xdr:ext cx="534377" cy="259045"/>
    <xdr:sp macro="" textlink="">
      <xdr:nvSpPr>
        <xdr:cNvPr id="261" name="テキスト ボックス 260"/>
        <xdr:cNvSpPr txBox="1"/>
      </xdr:nvSpPr>
      <xdr:spPr>
        <a:xfrm>
          <a:off x="3530111" y="163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1755</xdr:rowOff>
    </xdr:from>
    <xdr:to>
      <xdr:col>15</xdr:col>
      <xdr:colOff>101600</xdr:colOff>
      <xdr:row>97</xdr:row>
      <xdr:rowOff>103355</xdr:rowOff>
    </xdr:to>
    <xdr:sp macro="" textlink="">
      <xdr:nvSpPr>
        <xdr:cNvPr id="262" name="楕円 261"/>
        <xdr:cNvSpPr/>
      </xdr:nvSpPr>
      <xdr:spPr>
        <a:xfrm>
          <a:off x="2857500" y="16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63" name="テキスト ボックス 262"/>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119402</xdr:rowOff>
    </xdr:from>
    <xdr:to>
      <xdr:col>10</xdr:col>
      <xdr:colOff>165100</xdr:colOff>
      <xdr:row>97</xdr:row>
      <xdr:rowOff>49552</xdr:rowOff>
    </xdr:to>
    <xdr:sp macro="" textlink="">
      <xdr:nvSpPr>
        <xdr:cNvPr id="264" name="楕円 263"/>
        <xdr:cNvSpPr/>
      </xdr:nvSpPr>
      <xdr:spPr>
        <a:xfrm>
          <a:off x="1968500" y="16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66079</xdr:rowOff>
    </xdr:from>
    <xdr:ext cx="534377" cy="259045"/>
    <xdr:sp macro="" textlink="">
      <xdr:nvSpPr>
        <xdr:cNvPr id="265" name="テキスト ボックス 264"/>
        <xdr:cNvSpPr txBox="1"/>
      </xdr:nvSpPr>
      <xdr:spPr>
        <a:xfrm>
          <a:off x="1752111" y="163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153234</xdr:rowOff>
    </xdr:from>
    <xdr:to>
      <xdr:col>6</xdr:col>
      <xdr:colOff>38100</xdr:colOff>
      <xdr:row>97</xdr:row>
      <xdr:rowOff>83384</xdr:rowOff>
    </xdr:to>
    <xdr:sp macro="" textlink="">
      <xdr:nvSpPr>
        <xdr:cNvPr id="266" name="楕円 265"/>
        <xdr:cNvSpPr/>
      </xdr:nvSpPr>
      <xdr:spPr>
        <a:xfrm>
          <a:off x="1079500" y="166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99911</xdr:rowOff>
    </xdr:from>
    <xdr:ext cx="534377" cy="259045"/>
    <xdr:sp macro="" textlink="">
      <xdr:nvSpPr>
        <xdr:cNvPr id="267" name="テキスト ボックス 266"/>
        <xdr:cNvSpPr txBox="1"/>
      </xdr:nvSpPr>
      <xdr:spPr>
        <a:xfrm>
          <a:off x="863111" y="163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37592</xdr:rowOff>
    </xdr:from>
    <xdr:to>
      <xdr:col>55</xdr:col>
      <xdr:colOff>0</xdr:colOff>
      <xdr:row>39</xdr:row>
      <xdr:rowOff>42545</xdr:rowOff>
    </xdr:to>
    <xdr:cxnSp macro="">
      <xdr:nvCxnSpPr>
        <xdr:cNvPr id="296" name="直線コネクタ 295"/>
        <xdr:cNvCxnSpPr/>
      </xdr:nvCxnSpPr>
      <xdr:spPr>
        <a:xfrm flipV="1">
          <a:off x="9639300" y="672414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42926</xdr:rowOff>
    </xdr:to>
    <xdr:cxnSp macro="">
      <xdr:nvCxnSpPr>
        <xdr:cNvPr id="299" name="直線コネクタ 298"/>
        <xdr:cNvCxnSpPr/>
      </xdr:nvCxnSpPr>
      <xdr:spPr>
        <a:xfrm flipV="1">
          <a:off x="8750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39</xdr:row>
      <xdr:rowOff>42926</xdr:rowOff>
    </xdr:to>
    <xdr:cxnSp macro="">
      <xdr:nvCxnSpPr>
        <xdr:cNvPr id="302" name="直線コネクタ 301"/>
        <xdr:cNvCxnSpPr/>
      </xdr:nvCxnSpPr>
      <xdr:spPr>
        <a:xfrm>
          <a:off x="7861300" y="667080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155702</xdr:rowOff>
    </xdr:to>
    <xdr:cxnSp macro="">
      <xdr:nvCxnSpPr>
        <xdr:cNvPr id="305" name="直線コネクタ 304"/>
        <xdr:cNvCxnSpPr/>
      </xdr:nvCxnSpPr>
      <xdr:spPr>
        <a:xfrm>
          <a:off x="6972300" y="663727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158242</xdr:rowOff>
    </xdr:from>
    <xdr:to>
      <xdr:col>55</xdr:col>
      <xdr:colOff>50800</xdr:colOff>
      <xdr:row>39</xdr:row>
      <xdr:rowOff>88392</xdr:rowOff>
    </xdr:to>
    <xdr:sp macro="" textlink="">
      <xdr:nvSpPr>
        <xdr:cNvPr id="315" name="楕円 314"/>
        <xdr:cNvSpPr/>
      </xdr:nvSpPr>
      <xdr:spPr>
        <a:xfrm>
          <a:off x="10426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73169</xdr:rowOff>
    </xdr:from>
    <xdr:ext cx="313932" cy="259045"/>
    <xdr:sp macro="" textlink="">
      <xdr:nvSpPr>
        <xdr:cNvPr id="316" name="労働費該当値テキスト"/>
        <xdr:cNvSpPr txBox="1"/>
      </xdr:nvSpPr>
      <xdr:spPr>
        <a:xfrm>
          <a:off x="10528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7" name="楕円 316"/>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8" name="テキスト ボックス 317"/>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9" name="楕円 318"/>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20" name="テキスト ボックス 319"/>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104902</xdr:rowOff>
    </xdr:from>
    <xdr:to>
      <xdr:col>41</xdr:col>
      <xdr:colOff>101600</xdr:colOff>
      <xdr:row>39</xdr:row>
      <xdr:rowOff>35052</xdr:rowOff>
    </xdr:to>
    <xdr:sp macro="" textlink="">
      <xdr:nvSpPr>
        <xdr:cNvPr id="321" name="楕円 320"/>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26179</xdr:rowOff>
    </xdr:from>
    <xdr:ext cx="378565" cy="259045"/>
    <xdr:sp macro="" textlink="">
      <xdr:nvSpPr>
        <xdr:cNvPr id="322" name="テキスト ボックス 321"/>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23" name="楕円 322"/>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24" name="テキスト ボックス 323"/>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73425</xdr:rowOff>
    </xdr:from>
    <xdr:to>
      <xdr:col>55</xdr:col>
      <xdr:colOff>0</xdr:colOff>
      <xdr:row>58</xdr:row>
      <xdr:rowOff>82550</xdr:rowOff>
    </xdr:to>
    <xdr:cxnSp macro="">
      <xdr:nvCxnSpPr>
        <xdr:cNvPr id="353" name="直線コネクタ 352"/>
        <xdr:cNvCxnSpPr/>
      </xdr:nvCxnSpPr>
      <xdr:spPr>
        <a:xfrm>
          <a:off x="9639300" y="10017525"/>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70339</xdr:rowOff>
    </xdr:from>
    <xdr:to>
      <xdr:col>50</xdr:col>
      <xdr:colOff>114300</xdr:colOff>
      <xdr:row>58</xdr:row>
      <xdr:rowOff>73425</xdr:rowOff>
    </xdr:to>
    <xdr:cxnSp macro="">
      <xdr:nvCxnSpPr>
        <xdr:cNvPr id="356" name="直線コネクタ 355"/>
        <xdr:cNvCxnSpPr/>
      </xdr:nvCxnSpPr>
      <xdr:spPr>
        <a:xfrm>
          <a:off x="8750300" y="1001443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52642</xdr:rowOff>
    </xdr:from>
    <xdr:to>
      <xdr:col>45</xdr:col>
      <xdr:colOff>177800</xdr:colOff>
      <xdr:row>58</xdr:row>
      <xdr:rowOff>70339</xdr:rowOff>
    </xdr:to>
    <xdr:cxnSp macro="">
      <xdr:nvCxnSpPr>
        <xdr:cNvPr id="359" name="直線コネクタ 358"/>
        <xdr:cNvCxnSpPr/>
      </xdr:nvCxnSpPr>
      <xdr:spPr>
        <a:xfrm>
          <a:off x="7861300" y="9996742"/>
          <a:ext cx="8890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41193</xdr:rowOff>
    </xdr:from>
    <xdr:to>
      <xdr:col>41</xdr:col>
      <xdr:colOff>50800</xdr:colOff>
      <xdr:row>58</xdr:row>
      <xdr:rowOff>52642</xdr:rowOff>
    </xdr:to>
    <xdr:cxnSp macro="">
      <xdr:nvCxnSpPr>
        <xdr:cNvPr id="362" name="直線コネクタ 361"/>
        <xdr:cNvCxnSpPr/>
      </xdr:nvCxnSpPr>
      <xdr:spPr>
        <a:xfrm>
          <a:off x="6972300" y="9985293"/>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72" name="楕円 371"/>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54627</xdr:rowOff>
    </xdr:from>
    <xdr:ext cx="469744" cy="259045"/>
    <xdr:sp macro="" textlink="">
      <xdr:nvSpPr>
        <xdr:cNvPr id="373" name="農林水産業費該当値テキスト"/>
        <xdr:cNvSpPr txBox="1"/>
      </xdr:nvSpPr>
      <xdr:spPr>
        <a:xfrm>
          <a:off x="10528300"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22625</xdr:rowOff>
    </xdr:from>
    <xdr:to>
      <xdr:col>50</xdr:col>
      <xdr:colOff>165100</xdr:colOff>
      <xdr:row>58</xdr:row>
      <xdr:rowOff>124225</xdr:rowOff>
    </xdr:to>
    <xdr:sp macro="" textlink="">
      <xdr:nvSpPr>
        <xdr:cNvPr id="374" name="楕円 373"/>
        <xdr:cNvSpPr/>
      </xdr:nvSpPr>
      <xdr:spPr>
        <a:xfrm>
          <a:off x="9588500" y="99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140752</xdr:rowOff>
    </xdr:from>
    <xdr:ext cx="469744" cy="259045"/>
    <xdr:sp macro="" textlink="">
      <xdr:nvSpPr>
        <xdr:cNvPr id="375" name="テキスト ボックス 374"/>
        <xdr:cNvSpPr txBox="1"/>
      </xdr:nvSpPr>
      <xdr:spPr>
        <a:xfrm>
          <a:off x="9404428" y="97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19539</xdr:rowOff>
    </xdr:from>
    <xdr:to>
      <xdr:col>46</xdr:col>
      <xdr:colOff>38100</xdr:colOff>
      <xdr:row>58</xdr:row>
      <xdr:rowOff>121139</xdr:rowOff>
    </xdr:to>
    <xdr:sp macro="" textlink="">
      <xdr:nvSpPr>
        <xdr:cNvPr id="376" name="楕円 375"/>
        <xdr:cNvSpPr/>
      </xdr:nvSpPr>
      <xdr:spPr>
        <a:xfrm>
          <a:off x="8699500" y="99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137666</xdr:rowOff>
    </xdr:from>
    <xdr:ext cx="469744" cy="259045"/>
    <xdr:sp macro="" textlink="">
      <xdr:nvSpPr>
        <xdr:cNvPr id="377" name="テキスト ボックス 376"/>
        <xdr:cNvSpPr txBox="1"/>
      </xdr:nvSpPr>
      <xdr:spPr>
        <a:xfrm>
          <a:off x="8515428" y="9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1842</xdr:rowOff>
    </xdr:from>
    <xdr:to>
      <xdr:col>41</xdr:col>
      <xdr:colOff>101600</xdr:colOff>
      <xdr:row>58</xdr:row>
      <xdr:rowOff>103442</xdr:rowOff>
    </xdr:to>
    <xdr:sp macro="" textlink="">
      <xdr:nvSpPr>
        <xdr:cNvPr id="378" name="楕円 377"/>
        <xdr:cNvSpPr/>
      </xdr:nvSpPr>
      <xdr:spPr>
        <a:xfrm>
          <a:off x="7810500" y="9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119969</xdr:rowOff>
    </xdr:from>
    <xdr:ext cx="469744" cy="259045"/>
    <xdr:sp macro="" textlink="">
      <xdr:nvSpPr>
        <xdr:cNvPr id="379" name="テキスト ボックス 378"/>
        <xdr:cNvSpPr txBox="1"/>
      </xdr:nvSpPr>
      <xdr:spPr>
        <a:xfrm>
          <a:off x="7626428" y="972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161843</xdr:rowOff>
    </xdr:from>
    <xdr:to>
      <xdr:col>36</xdr:col>
      <xdr:colOff>165100</xdr:colOff>
      <xdr:row>58</xdr:row>
      <xdr:rowOff>91993</xdr:rowOff>
    </xdr:to>
    <xdr:sp macro="" textlink="">
      <xdr:nvSpPr>
        <xdr:cNvPr id="380" name="楕円 379"/>
        <xdr:cNvSpPr/>
      </xdr:nvSpPr>
      <xdr:spPr>
        <a:xfrm>
          <a:off x="6921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83120</xdr:rowOff>
    </xdr:from>
    <xdr:ext cx="469744" cy="259045"/>
    <xdr:sp macro="" textlink="">
      <xdr:nvSpPr>
        <xdr:cNvPr id="381" name="テキスト ボックス 380"/>
        <xdr:cNvSpPr txBox="1"/>
      </xdr:nvSpPr>
      <xdr:spPr>
        <a:xfrm>
          <a:off x="6737428" y="100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45289</xdr:rowOff>
    </xdr:from>
    <xdr:to>
      <xdr:col>55</xdr:col>
      <xdr:colOff>0</xdr:colOff>
      <xdr:row>76</xdr:row>
      <xdr:rowOff>127264</xdr:rowOff>
    </xdr:to>
    <xdr:cxnSp macro="">
      <xdr:nvCxnSpPr>
        <xdr:cNvPr id="408" name="直線コネクタ 407"/>
        <xdr:cNvCxnSpPr/>
      </xdr:nvCxnSpPr>
      <xdr:spPr>
        <a:xfrm>
          <a:off x="9639300" y="13075489"/>
          <a:ext cx="8382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45289</xdr:rowOff>
    </xdr:from>
    <xdr:to>
      <xdr:col>50</xdr:col>
      <xdr:colOff>114300</xdr:colOff>
      <xdr:row>76</xdr:row>
      <xdr:rowOff>113776</xdr:rowOff>
    </xdr:to>
    <xdr:cxnSp macro="">
      <xdr:nvCxnSpPr>
        <xdr:cNvPr id="411" name="直線コネクタ 410"/>
        <xdr:cNvCxnSpPr/>
      </xdr:nvCxnSpPr>
      <xdr:spPr>
        <a:xfrm flipV="1">
          <a:off x="8750300" y="13075489"/>
          <a:ext cx="889000" cy="6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113776</xdr:rowOff>
    </xdr:from>
    <xdr:to>
      <xdr:col>45</xdr:col>
      <xdr:colOff>177800</xdr:colOff>
      <xdr:row>76</xdr:row>
      <xdr:rowOff>149027</xdr:rowOff>
    </xdr:to>
    <xdr:cxnSp macro="">
      <xdr:nvCxnSpPr>
        <xdr:cNvPr id="414" name="直線コネクタ 413"/>
        <xdr:cNvCxnSpPr/>
      </xdr:nvCxnSpPr>
      <xdr:spPr>
        <a:xfrm flipV="1">
          <a:off x="7861300" y="13143976"/>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132750</xdr:rowOff>
    </xdr:from>
    <xdr:to>
      <xdr:col>41</xdr:col>
      <xdr:colOff>50800</xdr:colOff>
      <xdr:row>76</xdr:row>
      <xdr:rowOff>149027</xdr:rowOff>
    </xdr:to>
    <xdr:cxnSp macro="">
      <xdr:nvCxnSpPr>
        <xdr:cNvPr id="417" name="直線コネクタ 416"/>
        <xdr:cNvCxnSpPr/>
      </xdr:nvCxnSpPr>
      <xdr:spPr>
        <a:xfrm>
          <a:off x="6972300" y="13162950"/>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76464</xdr:rowOff>
    </xdr:from>
    <xdr:to>
      <xdr:col>55</xdr:col>
      <xdr:colOff>50800</xdr:colOff>
      <xdr:row>77</xdr:row>
      <xdr:rowOff>6614</xdr:rowOff>
    </xdr:to>
    <xdr:sp macro="" textlink="">
      <xdr:nvSpPr>
        <xdr:cNvPr id="427" name="楕円 426"/>
        <xdr:cNvSpPr/>
      </xdr:nvSpPr>
      <xdr:spPr>
        <a:xfrm>
          <a:off x="10426700" y="13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99341</xdr:rowOff>
    </xdr:from>
    <xdr:ext cx="469744" cy="259045"/>
    <xdr:sp macro="" textlink="">
      <xdr:nvSpPr>
        <xdr:cNvPr id="428" name="商工費該当値テキスト"/>
        <xdr:cNvSpPr txBox="1"/>
      </xdr:nvSpPr>
      <xdr:spPr>
        <a:xfrm>
          <a:off x="10528300" y="1295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165939</xdr:rowOff>
    </xdr:from>
    <xdr:to>
      <xdr:col>50</xdr:col>
      <xdr:colOff>165100</xdr:colOff>
      <xdr:row>76</xdr:row>
      <xdr:rowOff>96089</xdr:rowOff>
    </xdr:to>
    <xdr:sp macro="" textlink="">
      <xdr:nvSpPr>
        <xdr:cNvPr id="429" name="楕円 428"/>
        <xdr:cNvSpPr/>
      </xdr:nvSpPr>
      <xdr:spPr>
        <a:xfrm>
          <a:off x="9588500" y="130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112615</xdr:rowOff>
    </xdr:from>
    <xdr:ext cx="469744" cy="259045"/>
    <xdr:sp macro="" textlink="">
      <xdr:nvSpPr>
        <xdr:cNvPr id="430" name="テキスト ボックス 429"/>
        <xdr:cNvSpPr txBox="1"/>
      </xdr:nvSpPr>
      <xdr:spPr>
        <a:xfrm>
          <a:off x="9404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62976</xdr:rowOff>
    </xdr:from>
    <xdr:to>
      <xdr:col>46</xdr:col>
      <xdr:colOff>38100</xdr:colOff>
      <xdr:row>76</xdr:row>
      <xdr:rowOff>164576</xdr:rowOff>
    </xdr:to>
    <xdr:sp macro="" textlink="">
      <xdr:nvSpPr>
        <xdr:cNvPr id="431" name="楕円 430"/>
        <xdr:cNvSpPr/>
      </xdr:nvSpPr>
      <xdr:spPr>
        <a:xfrm>
          <a:off x="8699500" y="1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9654</xdr:rowOff>
    </xdr:from>
    <xdr:ext cx="469744" cy="259045"/>
    <xdr:sp macro="" textlink="">
      <xdr:nvSpPr>
        <xdr:cNvPr id="432" name="テキスト ボックス 431"/>
        <xdr:cNvSpPr txBox="1"/>
      </xdr:nvSpPr>
      <xdr:spPr>
        <a:xfrm>
          <a:off x="8515428" y="1286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98227</xdr:rowOff>
    </xdr:from>
    <xdr:to>
      <xdr:col>41</xdr:col>
      <xdr:colOff>101600</xdr:colOff>
      <xdr:row>77</xdr:row>
      <xdr:rowOff>28377</xdr:rowOff>
    </xdr:to>
    <xdr:sp macro="" textlink="">
      <xdr:nvSpPr>
        <xdr:cNvPr id="433" name="楕円 432"/>
        <xdr:cNvSpPr/>
      </xdr:nvSpPr>
      <xdr:spPr>
        <a:xfrm>
          <a:off x="7810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44904</xdr:rowOff>
    </xdr:from>
    <xdr:ext cx="469744" cy="259045"/>
    <xdr:sp macro="" textlink="">
      <xdr:nvSpPr>
        <xdr:cNvPr id="434" name="テキスト ボックス 433"/>
        <xdr:cNvSpPr txBox="1"/>
      </xdr:nvSpPr>
      <xdr:spPr>
        <a:xfrm>
          <a:off x="7626428" y="129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81950</xdr:rowOff>
    </xdr:from>
    <xdr:to>
      <xdr:col>36</xdr:col>
      <xdr:colOff>165100</xdr:colOff>
      <xdr:row>77</xdr:row>
      <xdr:rowOff>12100</xdr:rowOff>
    </xdr:to>
    <xdr:sp macro="" textlink="">
      <xdr:nvSpPr>
        <xdr:cNvPr id="435" name="楕円 434"/>
        <xdr:cNvSpPr/>
      </xdr:nvSpPr>
      <xdr:spPr>
        <a:xfrm>
          <a:off x="6921500" y="131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3227</xdr:rowOff>
    </xdr:from>
    <xdr:ext cx="469744" cy="259045"/>
    <xdr:sp macro="" textlink="">
      <xdr:nvSpPr>
        <xdr:cNvPr id="436" name="テキスト ボックス 435"/>
        <xdr:cNvSpPr txBox="1"/>
      </xdr:nvSpPr>
      <xdr:spPr>
        <a:xfrm>
          <a:off x="6737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158742</xdr:rowOff>
    </xdr:from>
    <xdr:to>
      <xdr:col>55</xdr:col>
      <xdr:colOff>0</xdr:colOff>
      <xdr:row>98</xdr:row>
      <xdr:rowOff>30169</xdr:rowOff>
    </xdr:to>
    <xdr:cxnSp macro="">
      <xdr:nvCxnSpPr>
        <xdr:cNvPr id="463" name="直線コネクタ 462"/>
        <xdr:cNvCxnSpPr/>
      </xdr:nvCxnSpPr>
      <xdr:spPr>
        <a:xfrm>
          <a:off x="9639300" y="16789392"/>
          <a:ext cx="838200" cy="4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146563</xdr:rowOff>
    </xdr:from>
    <xdr:to>
      <xdr:col>50</xdr:col>
      <xdr:colOff>114300</xdr:colOff>
      <xdr:row>97</xdr:row>
      <xdr:rowOff>158742</xdr:rowOff>
    </xdr:to>
    <xdr:cxnSp macro="">
      <xdr:nvCxnSpPr>
        <xdr:cNvPr id="466" name="直線コネクタ 465"/>
        <xdr:cNvCxnSpPr/>
      </xdr:nvCxnSpPr>
      <xdr:spPr>
        <a:xfrm>
          <a:off x="8750300" y="16777213"/>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141103</xdr:rowOff>
    </xdr:from>
    <xdr:to>
      <xdr:col>45</xdr:col>
      <xdr:colOff>177800</xdr:colOff>
      <xdr:row>97</xdr:row>
      <xdr:rowOff>146563</xdr:rowOff>
    </xdr:to>
    <xdr:cxnSp macro="">
      <xdr:nvCxnSpPr>
        <xdr:cNvPr id="469" name="直線コネクタ 468"/>
        <xdr:cNvCxnSpPr/>
      </xdr:nvCxnSpPr>
      <xdr:spPr>
        <a:xfrm>
          <a:off x="7861300" y="16771753"/>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134807</xdr:rowOff>
    </xdr:from>
    <xdr:to>
      <xdr:col>41</xdr:col>
      <xdr:colOff>50800</xdr:colOff>
      <xdr:row>97</xdr:row>
      <xdr:rowOff>141103</xdr:rowOff>
    </xdr:to>
    <xdr:cxnSp macro="">
      <xdr:nvCxnSpPr>
        <xdr:cNvPr id="472" name="直線コネクタ 471"/>
        <xdr:cNvCxnSpPr/>
      </xdr:nvCxnSpPr>
      <xdr:spPr>
        <a:xfrm>
          <a:off x="6972300" y="16765457"/>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150819</xdr:rowOff>
    </xdr:from>
    <xdr:to>
      <xdr:col>55</xdr:col>
      <xdr:colOff>50800</xdr:colOff>
      <xdr:row>98</xdr:row>
      <xdr:rowOff>80969</xdr:rowOff>
    </xdr:to>
    <xdr:sp macro="" textlink="">
      <xdr:nvSpPr>
        <xdr:cNvPr id="482" name="楕円 481"/>
        <xdr:cNvSpPr/>
      </xdr:nvSpPr>
      <xdr:spPr>
        <a:xfrm>
          <a:off x="10426700" y="167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65746</xdr:rowOff>
    </xdr:from>
    <xdr:ext cx="534377" cy="259045"/>
    <xdr:sp macro="" textlink="">
      <xdr:nvSpPr>
        <xdr:cNvPr id="483" name="土木費該当値テキスト"/>
        <xdr:cNvSpPr txBox="1"/>
      </xdr:nvSpPr>
      <xdr:spPr>
        <a:xfrm>
          <a:off x="10528300" y="1669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107942</xdr:rowOff>
    </xdr:from>
    <xdr:to>
      <xdr:col>50</xdr:col>
      <xdr:colOff>165100</xdr:colOff>
      <xdr:row>98</xdr:row>
      <xdr:rowOff>38092</xdr:rowOff>
    </xdr:to>
    <xdr:sp macro="" textlink="">
      <xdr:nvSpPr>
        <xdr:cNvPr id="484" name="楕円 483"/>
        <xdr:cNvSpPr/>
      </xdr:nvSpPr>
      <xdr:spPr>
        <a:xfrm>
          <a:off x="9588500" y="167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29219</xdr:rowOff>
    </xdr:from>
    <xdr:ext cx="534377" cy="259045"/>
    <xdr:sp macro="" textlink="">
      <xdr:nvSpPr>
        <xdr:cNvPr id="485" name="テキスト ボックス 484"/>
        <xdr:cNvSpPr txBox="1"/>
      </xdr:nvSpPr>
      <xdr:spPr>
        <a:xfrm>
          <a:off x="9372111"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95763</xdr:rowOff>
    </xdr:from>
    <xdr:to>
      <xdr:col>46</xdr:col>
      <xdr:colOff>38100</xdr:colOff>
      <xdr:row>98</xdr:row>
      <xdr:rowOff>25913</xdr:rowOff>
    </xdr:to>
    <xdr:sp macro="" textlink="">
      <xdr:nvSpPr>
        <xdr:cNvPr id="486" name="楕円 485"/>
        <xdr:cNvSpPr/>
      </xdr:nvSpPr>
      <xdr:spPr>
        <a:xfrm>
          <a:off x="86995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17040</xdr:rowOff>
    </xdr:from>
    <xdr:ext cx="534377" cy="259045"/>
    <xdr:sp macro="" textlink="">
      <xdr:nvSpPr>
        <xdr:cNvPr id="487" name="テキスト ボックス 486"/>
        <xdr:cNvSpPr txBox="1"/>
      </xdr:nvSpPr>
      <xdr:spPr>
        <a:xfrm>
          <a:off x="8483111" y="168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90303</xdr:rowOff>
    </xdr:from>
    <xdr:to>
      <xdr:col>41</xdr:col>
      <xdr:colOff>101600</xdr:colOff>
      <xdr:row>98</xdr:row>
      <xdr:rowOff>20453</xdr:rowOff>
    </xdr:to>
    <xdr:sp macro="" textlink="">
      <xdr:nvSpPr>
        <xdr:cNvPr id="488" name="楕円 487"/>
        <xdr:cNvSpPr/>
      </xdr:nvSpPr>
      <xdr:spPr>
        <a:xfrm>
          <a:off x="7810500" y="167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11580</xdr:rowOff>
    </xdr:from>
    <xdr:ext cx="534377" cy="259045"/>
    <xdr:sp macro="" textlink="">
      <xdr:nvSpPr>
        <xdr:cNvPr id="489" name="テキスト ボックス 488"/>
        <xdr:cNvSpPr txBox="1"/>
      </xdr:nvSpPr>
      <xdr:spPr>
        <a:xfrm>
          <a:off x="7594111" y="168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84007</xdr:rowOff>
    </xdr:from>
    <xdr:to>
      <xdr:col>36</xdr:col>
      <xdr:colOff>165100</xdr:colOff>
      <xdr:row>98</xdr:row>
      <xdr:rowOff>14157</xdr:rowOff>
    </xdr:to>
    <xdr:sp macro="" textlink="">
      <xdr:nvSpPr>
        <xdr:cNvPr id="490" name="楕円 489"/>
        <xdr:cNvSpPr/>
      </xdr:nvSpPr>
      <xdr:spPr>
        <a:xfrm>
          <a:off x="6921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5284</xdr:rowOff>
    </xdr:from>
    <xdr:ext cx="534377" cy="259045"/>
    <xdr:sp macro="" textlink="">
      <xdr:nvSpPr>
        <xdr:cNvPr id="491" name="テキスト ボックス 490"/>
        <xdr:cNvSpPr txBox="1"/>
      </xdr:nvSpPr>
      <xdr:spPr>
        <a:xfrm>
          <a:off x="6705111" y="16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148844</xdr:rowOff>
    </xdr:from>
    <xdr:to>
      <xdr:col>85</xdr:col>
      <xdr:colOff>127000</xdr:colOff>
      <xdr:row>37</xdr:row>
      <xdr:rowOff>91282</xdr:rowOff>
    </xdr:to>
    <xdr:cxnSp macro="">
      <xdr:nvCxnSpPr>
        <xdr:cNvPr id="519" name="直線コネクタ 518"/>
        <xdr:cNvCxnSpPr/>
      </xdr:nvCxnSpPr>
      <xdr:spPr>
        <a:xfrm flipV="1">
          <a:off x="15481300" y="6321044"/>
          <a:ext cx="8382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91282</xdr:rowOff>
    </xdr:from>
    <xdr:to>
      <xdr:col>81</xdr:col>
      <xdr:colOff>50800</xdr:colOff>
      <xdr:row>37</xdr:row>
      <xdr:rowOff>106096</xdr:rowOff>
    </xdr:to>
    <xdr:cxnSp macro="">
      <xdr:nvCxnSpPr>
        <xdr:cNvPr id="522" name="直線コネクタ 521"/>
        <xdr:cNvCxnSpPr/>
      </xdr:nvCxnSpPr>
      <xdr:spPr>
        <a:xfrm flipV="1">
          <a:off x="14592300" y="643493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4826</xdr:rowOff>
    </xdr:from>
    <xdr:to>
      <xdr:col>76</xdr:col>
      <xdr:colOff>114300</xdr:colOff>
      <xdr:row>37</xdr:row>
      <xdr:rowOff>106096</xdr:rowOff>
    </xdr:to>
    <xdr:cxnSp macro="">
      <xdr:nvCxnSpPr>
        <xdr:cNvPr id="525" name="直線コネクタ 524"/>
        <xdr:cNvCxnSpPr/>
      </xdr:nvCxnSpPr>
      <xdr:spPr>
        <a:xfrm>
          <a:off x="13703300" y="6348476"/>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148798</xdr:rowOff>
    </xdr:from>
    <xdr:to>
      <xdr:col>71</xdr:col>
      <xdr:colOff>177800</xdr:colOff>
      <xdr:row>37</xdr:row>
      <xdr:rowOff>4826</xdr:rowOff>
    </xdr:to>
    <xdr:cxnSp macro="">
      <xdr:nvCxnSpPr>
        <xdr:cNvPr id="528" name="直線コネクタ 527"/>
        <xdr:cNvCxnSpPr/>
      </xdr:nvCxnSpPr>
      <xdr:spPr>
        <a:xfrm>
          <a:off x="12814300" y="6149548"/>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98044</xdr:rowOff>
    </xdr:from>
    <xdr:to>
      <xdr:col>85</xdr:col>
      <xdr:colOff>177800</xdr:colOff>
      <xdr:row>37</xdr:row>
      <xdr:rowOff>28194</xdr:rowOff>
    </xdr:to>
    <xdr:sp macro="" textlink="">
      <xdr:nvSpPr>
        <xdr:cNvPr id="538" name="楕円 537"/>
        <xdr:cNvSpPr/>
      </xdr:nvSpPr>
      <xdr:spPr>
        <a:xfrm>
          <a:off x="16268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120921</xdr:rowOff>
    </xdr:from>
    <xdr:ext cx="534377" cy="259045"/>
    <xdr:sp macro="" textlink="">
      <xdr:nvSpPr>
        <xdr:cNvPr id="539" name="消防費該当値テキスト"/>
        <xdr:cNvSpPr txBox="1"/>
      </xdr:nvSpPr>
      <xdr:spPr>
        <a:xfrm>
          <a:off x="16370300" y="61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40482</xdr:rowOff>
    </xdr:from>
    <xdr:to>
      <xdr:col>81</xdr:col>
      <xdr:colOff>101600</xdr:colOff>
      <xdr:row>37</xdr:row>
      <xdr:rowOff>142082</xdr:rowOff>
    </xdr:to>
    <xdr:sp macro="" textlink="">
      <xdr:nvSpPr>
        <xdr:cNvPr id="540" name="楕円 539"/>
        <xdr:cNvSpPr/>
      </xdr:nvSpPr>
      <xdr:spPr>
        <a:xfrm>
          <a:off x="15430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158609</xdr:rowOff>
    </xdr:from>
    <xdr:ext cx="534377" cy="259045"/>
    <xdr:sp macro="" textlink="">
      <xdr:nvSpPr>
        <xdr:cNvPr id="541" name="テキスト ボックス 540"/>
        <xdr:cNvSpPr txBox="1"/>
      </xdr:nvSpPr>
      <xdr:spPr>
        <a:xfrm>
          <a:off x="15214111" y="61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55296</xdr:rowOff>
    </xdr:from>
    <xdr:to>
      <xdr:col>76</xdr:col>
      <xdr:colOff>165100</xdr:colOff>
      <xdr:row>37</xdr:row>
      <xdr:rowOff>156896</xdr:rowOff>
    </xdr:to>
    <xdr:sp macro="" textlink="">
      <xdr:nvSpPr>
        <xdr:cNvPr id="542" name="楕円 541"/>
        <xdr:cNvSpPr/>
      </xdr:nvSpPr>
      <xdr:spPr>
        <a:xfrm>
          <a:off x="14541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1973</xdr:rowOff>
    </xdr:from>
    <xdr:ext cx="534377" cy="259045"/>
    <xdr:sp macro="" textlink="">
      <xdr:nvSpPr>
        <xdr:cNvPr id="543" name="テキスト ボックス 542"/>
        <xdr:cNvSpPr txBox="1"/>
      </xdr:nvSpPr>
      <xdr:spPr>
        <a:xfrm>
          <a:off x="14325111" y="6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125476</xdr:rowOff>
    </xdr:from>
    <xdr:to>
      <xdr:col>72</xdr:col>
      <xdr:colOff>38100</xdr:colOff>
      <xdr:row>37</xdr:row>
      <xdr:rowOff>55626</xdr:rowOff>
    </xdr:to>
    <xdr:sp macro="" textlink="">
      <xdr:nvSpPr>
        <xdr:cNvPr id="544" name="楕円 543"/>
        <xdr:cNvSpPr/>
      </xdr:nvSpPr>
      <xdr:spPr>
        <a:xfrm>
          <a:off x="13652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72153</xdr:rowOff>
    </xdr:from>
    <xdr:ext cx="534377" cy="259045"/>
    <xdr:sp macro="" textlink="">
      <xdr:nvSpPr>
        <xdr:cNvPr id="545" name="テキスト ボックス 544"/>
        <xdr:cNvSpPr txBox="1"/>
      </xdr:nvSpPr>
      <xdr:spPr>
        <a:xfrm>
          <a:off x="13436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97998</xdr:rowOff>
    </xdr:from>
    <xdr:to>
      <xdr:col>67</xdr:col>
      <xdr:colOff>101600</xdr:colOff>
      <xdr:row>36</xdr:row>
      <xdr:rowOff>28148</xdr:rowOff>
    </xdr:to>
    <xdr:sp macro="" textlink="">
      <xdr:nvSpPr>
        <xdr:cNvPr id="546" name="楕円 545"/>
        <xdr:cNvSpPr/>
      </xdr:nvSpPr>
      <xdr:spPr>
        <a:xfrm>
          <a:off x="12763500" y="60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44675</xdr:rowOff>
    </xdr:from>
    <xdr:ext cx="534377" cy="259045"/>
    <xdr:sp macro="" textlink="">
      <xdr:nvSpPr>
        <xdr:cNvPr id="547" name="テキスト ボックス 546"/>
        <xdr:cNvSpPr txBox="1"/>
      </xdr:nvSpPr>
      <xdr:spPr>
        <a:xfrm>
          <a:off x="12547111" y="58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3587</xdr:rowOff>
    </xdr:from>
    <xdr:to>
      <xdr:col>85</xdr:col>
      <xdr:colOff>127000</xdr:colOff>
      <xdr:row>57</xdr:row>
      <xdr:rowOff>66834</xdr:rowOff>
    </xdr:to>
    <xdr:cxnSp macro="">
      <xdr:nvCxnSpPr>
        <xdr:cNvPr id="577" name="直線コネクタ 576"/>
        <xdr:cNvCxnSpPr/>
      </xdr:nvCxnSpPr>
      <xdr:spPr>
        <a:xfrm>
          <a:off x="15481300" y="9433337"/>
          <a:ext cx="8382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3587</xdr:rowOff>
    </xdr:from>
    <xdr:to>
      <xdr:col>81</xdr:col>
      <xdr:colOff>50800</xdr:colOff>
      <xdr:row>57</xdr:row>
      <xdr:rowOff>74682</xdr:rowOff>
    </xdr:to>
    <xdr:cxnSp macro="">
      <xdr:nvCxnSpPr>
        <xdr:cNvPr id="580" name="直線コネクタ 579"/>
        <xdr:cNvCxnSpPr/>
      </xdr:nvCxnSpPr>
      <xdr:spPr>
        <a:xfrm flipV="1">
          <a:off x="14592300" y="9433337"/>
          <a:ext cx="889000" cy="4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110325</xdr:rowOff>
    </xdr:from>
    <xdr:to>
      <xdr:col>76</xdr:col>
      <xdr:colOff>114300</xdr:colOff>
      <xdr:row>57</xdr:row>
      <xdr:rowOff>74682</xdr:rowOff>
    </xdr:to>
    <xdr:cxnSp macro="">
      <xdr:nvCxnSpPr>
        <xdr:cNvPr id="583" name="直線コネクタ 582"/>
        <xdr:cNvCxnSpPr/>
      </xdr:nvCxnSpPr>
      <xdr:spPr>
        <a:xfrm>
          <a:off x="13703300" y="9711525"/>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110325</xdr:rowOff>
    </xdr:from>
    <xdr:to>
      <xdr:col>71</xdr:col>
      <xdr:colOff>177800</xdr:colOff>
      <xdr:row>57</xdr:row>
      <xdr:rowOff>13380</xdr:rowOff>
    </xdr:to>
    <xdr:cxnSp macro="">
      <xdr:nvCxnSpPr>
        <xdr:cNvPr id="586" name="直線コネクタ 585"/>
        <xdr:cNvCxnSpPr/>
      </xdr:nvCxnSpPr>
      <xdr:spPr>
        <a:xfrm flipV="1">
          <a:off x="12814300" y="9711525"/>
          <a:ext cx="8890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16034</xdr:rowOff>
    </xdr:from>
    <xdr:to>
      <xdr:col>85</xdr:col>
      <xdr:colOff>177800</xdr:colOff>
      <xdr:row>57</xdr:row>
      <xdr:rowOff>117634</xdr:rowOff>
    </xdr:to>
    <xdr:sp macro="" textlink="">
      <xdr:nvSpPr>
        <xdr:cNvPr id="596" name="楕円 595"/>
        <xdr:cNvSpPr/>
      </xdr:nvSpPr>
      <xdr:spPr>
        <a:xfrm>
          <a:off x="162687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165911</xdr:rowOff>
    </xdr:from>
    <xdr:ext cx="534377" cy="259045"/>
    <xdr:sp macro="" textlink="">
      <xdr:nvSpPr>
        <xdr:cNvPr id="597" name="教育費該当値テキスト"/>
        <xdr:cNvSpPr txBox="1"/>
      </xdr:nvSpPr>
      <xdr:spPr>
        <a:xfrm>
          <a:off x="16370300" y="97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124237</xdr:rowOff>
    </xdr:from>
    <xdr:to>
      <xdr:col>81</xdr:col>
      <xdr:colOff>101600</xdr:colOff>
      <xdr:row>55</xdr:row>
      <xdr:rowOff>54387</xdr:rowOff>
    </xdr:to>
    <xdr:sp macro="" textlink="">
      <xdr:nvSpPr>
        <xdr:cNvPr id="598" name="楕円 597"/>
        <xdr:cNvSpPr/>
      </xdr:nvSpPr>
      <xdr:spPr>
        <a:xfrm>
          <a:off x="15430500" y="93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70914</xdr:rowOff>
    </xdr:from>
    <xdr:ext cx="534377" cy="259045"/>
    <xdr:sp macro="" textlink="">
      <xdr:nvSpPr>
        <xdr:cNvPr id="599" name="テキスト ボックス 598"/>
        <xdr:cNvSpPr txBox="1"/>
      </xdr:nvSpPr>
      <xdr:spPr>
        <a:xfrm>
          <a:off x="15214111" y="9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23882</xdr:rowOff>
    </xdr:from>
    <xdr:to>
      <xdr:col>76</xdr:col>
      <xdr:colOff>165100</xdr:colOff>
      <xdr:row>57</xdr:row>
      <xdr:rowOff>125482</xdr:rowOff>
    </xdr:to>
    <xdr:sp macro="" textlink="">
      <xdr:nvSpPr>
        <xdr:cNvPr id="600" name="楕円 599"/>
        <xdr:cNvSpPr/>
      </xdr:nvSpPr>
      <xdr:spPr>
        <a:xfrm>
          <a:off x="14541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116609</xdr:rowOff>
    </xdr:from>
    <xdr:ext cx="534377" cy="259045"/>
    <xdr:sp macro="" textlink="">
      <xdr:nvSpPr>
        <xdr:cNvPr id="601" name="テキスト ボックス 600"/>
        <xdr:cNvSpPr txBox="1"/>
      </xdr:nvSpPr>
      <xdr:spPr>
        <a:xfrm>
          <a:off x="14325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59525</xdr:rowOff>
    </xdr:from>
    <xdr:to>
      <xdr:col>72</xdr:col>
      <xdr:colOff>38100</xdr:colOff>
      <xdr:row>56</xdr:row>
      <xdr:rowOff>161125</xdr:rowOff>
    </xdr:to>
    <xdr:sp macro="" textlink="">
      <xdr:nvSpPr>
        <xdr:cNvPr id="602" name="楕円 601"/>
        <xdr:cNvSpPr/>
      </xdr:nvSpPr>
      <xdr:spPr>
        <a:xfrm>
          <a:off x="13652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6202</xdr:rowOff>
    </xdr:from>
    <xdr:ext cx="534377" cy="259045"/>
    <xdr:sp macro="" textlink="">
      <xdr:nvSpPr>
        <xdr:cNvPr id="603" name="テキスト ボックス 602"/>
        <xdr:cNvSpPr txBox="1"/>
      </xdr:nvSpPr>
      <xdr:spPr>
        <a:xfrm>
          <a:off x="13436111" y="94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134030</xdr:rowOff>
    </xdr:from>
    <xdr:to>
      <xdr:col>67</xdr:col>
      <xdr:colOff>101600</xdr:colOff>
      <xdr:row>57</xdr:row>
      <xdr:rowOff>64180</xdr:rowOff>
    </xdr:to>
    <xdr:sp macro="" textlink="">
      <xdr:nvSpPr>
        <xdr:cNvPr id="604" name="楕円 603"/>
        <xdr:cNvSpPr/>
      </xdr:nvSpPr>
      <xdr:spPr>
        <a:xfrm>
          <a:off x="12763500" y="97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55307</xdr:rowOff>
    </xdr:from>
    <xdr:ext cx="534377" cy="259045"/>
    <xdr:sp macro="" textlink="">
      <xdr:nvSpPr>
        <xdr:cNvPr id="605" name="テキスト ボックス 604"/>
        <xdr:cNvSpPr txBox="1"/>
      </xdr:nvSpPr>
      <xdr:spPr>
        <a:xfrm>
          <a:off x="12547111" y="98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122213</xdr:rowOff>
    </xdr:from>
    <xdr:to>
      <xdr:col>85</xdr:col>
      <xdr:colOff>127000</xdr:colOff>
      <xdr:row>78</xdr:row>
      <xdr:rowOff>123774</xdr:rowOff>
    </xdr:to>
    <xdr:cxnSp macro="">
      <xdr:nvCxnSpPr>
        <xdr:cNvPr id="634" name="直線コネクタ 633"/>
        <xdr:cNvCxnSpPr/>
      </xdr:nvCxnSpPr>
      <xdr:spPr>
        <a:xfrm flipV="1">
          <a:off x="15481300" y="13323863"/>
          <a:ext cx="838200" cy="1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123774</xdr:rowOff>
    </xdr:from>
    <xdr:to>
      <xdr:col>81</xdr:col>
      <xdr:colOff>50800</xdr:colOff>
      <xdr:row>79</xdr:row>
      <xdr:rowOff>33706</xdr:rowOff>
    </xdr:to>
    <xdr:cxnSp macro="">
      <xdr:nvCxnSpPr>
        <xdr:cNvPr id="637" name="直線コネクタ 636"/>
        <xdr:cNvCxnSpPr/>
      </xdr:nvCxnSpPr>
      <xdr:spPr>
        <a:xfrm flipV="1">
          <a:off x="14592300" y="13496874"/>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6235</xdr:rowOff>
    </xdr:from>
    <xdr:to>
      <xdr:col>76</xdr:col>
      <xdr:colOff>114300</xdr:colOff>
      <xdr:row>79</xdr:row>
      <xdr:rowOff>33706</xdr:rowOff>
    </xdr:to>
    <xdr:cxnSp macro="">
      <xdr:nvCxnSpPr>
        <xdr:cNvPr id="640" name="直線コネクタ 639"/>
        <xdr:cNvCxnSpPr/>
      </xdr:nvCxnSpPr>
      <xdr:spPr>
        <a:xfrm>
          <a:off x="13703300" y="13550785"/>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161455</xdr:rowOff>
    </xdr:from>
    <xdr:to>
      <xdr:col>71</xdr:col>
      <xdr:colOff>177800</xdr:colOff>
      <xdr:row>79</xdr:row>
      <xdr:rowOff>6235</xdr:rowOff>
    </xdr:to>
    <xdr:cxnSp macro="">
      <xdr:nvCxnSpPr>
        <xdr:cNvPr id="643" name="直線コネクタ 642"/>
        <xdr:cNvCxnSpPr/>
      </xdr:nvCxnSpPr>
      <xdr:spPr>
        <a:xfrm>
          <a:off x="12814300" y="1353455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71413</xdr:rowOff>
    </xdr:from>
    <xdr:to>
      <xdr:col>85</xdr:col>
      <xdr:colOff>177800</xdr:colOff>
      <xdr:row>78</xdr:row>
      <xdr:rowOff>1563</xdr:rowOff>
    </xdr:to>
    <xdr:sp macro="" textlink="">
      <xdr:nvSpPr>
        <xdr:cNvPr id="653" name="楕円 652"/>
        <xdr:cNvSpPr/>
      </xdr:nvSpPr>
      <xdr:spPr>
        <a:xfrm>
          <a:off x="162687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94290</xdr:rowOff>
    </xdr:from>
    <xdr:ext cx="469744" cy="259045"/>
    <xdr:sp macro="" textlink="">
      <xdr:nvSpPr>
        <xdr:cNvPr id="654" name="災害復旧費該当値テキスト"/>
        <xdr:cNvSpPr txBox="1"/>
      </xdr:nvSpPr>
      <xdr:spPr>
        <a:xfrm>
          <a:off x="16370300" y="131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72974</xdr:rowOff>
    </xdr:from>
    <xdr:to>
      <xdr:col>81</xdr:col>
      <xdr:colOff>101600</xdr:colOff>
      <xdr:row>79</xdr:row>
      <xdr:rowOff>3124</xdr:rowOff>
    </xdr:to>
    <xdr:sp macro="" textlink="">
      <xdr:nvSpPr>
        <xdr:cNvPr id="655" name="楕円 654"/>
        <xdr:cNvSpPr/>
      </xdr:nvSpPr>
      <xdr:spPr>
        <a:xfrm>
          <a:off x="15430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19651</xdr:rowOff>
    </xdr:from>
    <xdr:ext cx="469744" cy="259045"/>
    <xdr:sp macro="" textlink="">
      <xdr:nvSpPr>
        <xdr:cNvPr id="656" name="テキスト ボックス 655"/>
        <xdr:cNvSpPr txBox="1"/>
      </xdr:nvSpPr>
      <xdr:spPr>
        <a:xfrm>
          <a:off x="15246428" y="132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154356</xdr:rowOff>
    </xdr:from>
    <xdr:to>
      <xdr:col>76</xdr:col>
      <xdr:colOff>165100</xdr:colOff>
      <xdr:row>79</xdr:row>
      <xdr:rowOff>84506</xdr:rowOff>
    </xdr:to>
    <xdr:sp macro="" textlink="">
      <xdr:nvSpPr>
        <xdr:cNvPr id="657" name="楕円 656"/>
        <xdr:cNvSpPr/>
      </xdr:nvSpPr>
      <xdr:spPr>
        <a:xfrm>
          <a:off x="14541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75633</xdr:rowOff>
    </xdr:from>
    <xdr:ext cx="378565" cy="259045"/>
    <xdr:sp macro="" textlink="">
      <xdr:nvSpPr>
        <xdr:cNvPr id="658" name="テキスト ボックス 657"/>
        <xdr:cNvSpPr txBox="1"/>
      </xdr:nvSpPr>
      <xdr:spPr>
        <a:xfrm>
          <a:off x="14403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126885</xdr:rowOff>
    </xdr:from>
    <xdr:to>
      <xdr:col>72</xdr:col>
      <xdr:colOff>38100</xdr:colOff>
      <xdr:row>79</xdr:row>
      <xdr:rowOff>57035</xdr:rowOff>
    </xdr:to>
    <xdr:sp macro="" textlink="">
      <xdr:nvSpPr>
        <xdr:cNvPr id="659" name="楕円 658"/>
        <xdr:cNvSpPr/>
      </xdr:nvSpPr>
      <xdr:spPr>
        <a:xfrm>
          <a:off x="13652500" y="13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73562</xdr:rowOff>
    </xdr:from>
    <xdr:ext cx="469744" cy="259045"/>
    <xdr:sp macro="" textlink="">
      <xdr:nvSpPr>
        <xdr:cNvPr id="660" name="テキスト ボックス 659"/>
        <xdr:cNvSpPr txBox="1"/>
      </xdr:nvSpPr>
      <xdr:spPr>
        <a:xfrm>
          <a:off x="13468428" y="132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110655</xdr:rowOff>
    </xdr:from>
    <xdr:to>
      <xdr:col>67</xdr:col>
      <xdr:colOff>101600</xdr:colOff>
      <xdr:row>79</xdr:row>
      <xdr:rowOff>40805</xdr:rowOff>
    </xdr:to>
    <xdr:sp macro="" textlink="">
      <xdr:nvSpPr>
        <xdr:cNvPr id="661" name="楕円 660"/>
        <xdr:cNvSpPr/>
      </xdr:nvSpPr>
      <xdr:spPr>
        <a:xfrm>
          <a:off x="127635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31932</xdr:rowOff>
    </xdr:from>
    <xdr:ext cx="469744" cy="259045"/>
    <xdr:sp macro="" textlink="">
      <xdr:nvSpPr>
        <xdr:cNvPr id="662" name="テキスト ボックス 661"/>
        <xdr:cNvSpPr txBox="1"/>
      </xdr:nvSpPr>
      <xdr:spPr>
        <a:xfrm>
          <a:off x="12579428" y="1357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124341</xdr:rowOff>
    </xdr:from>
    <xdr:to>
      <xdr:col>85</xdr:col>
      <xdr:colOff>127000</xdr:colOff>
      <xdr:row>94</xdr:row>
      <xdr:rowOff>131556</xdr:rowOff>
    </xdr:to>
    <xdr:cxnSp macro="">
      <xdr:nvCxnSpPr>
        <xdr:cNvPr id="695" name="直線コネクタ 694"/>
        <xdr:cNvCxnSpPr/>
      </xdr:nvCxnSpPr>
      <xdr:spPr>
        <a:xfrm>
          <a:off x="15481300" y="16240641"/>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124341</xdr:rowOff>
    </xdr:from>
    <xdr:to>
      <xdr:col>81</xdr:col>
      <xdr:colOff>50800</xdr:colOff>
      <xdr:row>94</xdr:row>
      <xdr:rowOff>158102</xdr:rowOff>
    </xdr:to>
    <xdr:cxnSp macro="">
      <xdr:nvCxnSpPr>
        <xdr:cNvPr id="698" name="直線コネクタ 697"/>
        <xdr:cNvCxnSpPr/>
      </xdr:nvCxnSpPr>
      <xdr:spPr>
        <a:xfrm flipV="1">
          <a:off x="14592300" y="16240641"/>
          <a:ext cx="889000" cy="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158102</xdr:rowOff>
    </xdr:from>
    <xdr:to>
      <xdr:col>76</xdr:col>
      <xdr:colOff>114300</xdr:colOff>
      <xdr:row>95</xdr:row>
      <xdr:rowOff>28701</xdr:rowOff>
    </xdr:to>
    <xdr:cxnSp macro="">
      <xdr:nvCxnSpPr>
        <xdr:cNvPr id="701" name="直線コネクタ 700"/>
        <xdr:cNvCxnSpPr/>
      </xdr:nvCxnSpPr>
      <xdr:spPr>
        <a:xfrm flipV="1">
          <a:off x="13703300" y="1627440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28701</xdr:rowOff>
    </xdr:from>
    <xdr:to>
      <xdr:col>71</xdr:col>
      <xdr:colOff>177800</xdr:colOff>
      <xdr:row>95</xdr:row>
      <xdr:rowOff>73306</xdr:rowOff>
    </xdr:to>
    <xdr:cxnSp macro="">
      <xdr:nvCxnSpPr>
        <xdr:cNvPr id="704" name="直線コネクタ 703"/>
        <xdr:cNvCxnSpPr/>
      </xdr:nvCxnSpPr>
      <xdr:spPr>
        <a:xfrm flipV="1">
          <a:off x="12814300" y="16316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80756</xdr:rowOff>
    </xdr:from>
    <xdr:to>
      <xdr:col>85</xdr:col>
      <xdr:colOff>177800</xdr:colOff>
      <xdr:row>95</xdr:row>
      <xdr:rowOff>10906</xdr:rowOff>
    </xdr:to>
    <xdr:sp macro="" textlink="">
      <xdr:nvSpPr>
        <xdr:cNvPr id="714" name="楕円 713"/>
        <xdr:cNvSpPr/>
      </xdr:nvSpPr>
      <xdr:spPr>
        <a:xfrm>
          <a:off x="16268700" y="161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103633</xdr:rowOff>
    </xdr:from>
    <xdr:ext cx="534377" cy="259045"/>
    <xdr:sp macro="" textlink="">
      <xdr:nvSpPr>
        <xdr:cNvPr id="715" name="公債費該当値テキスト"/>
        <xdr:cNvSpPr txBox="1"/>
      </xdr:nvSpPr>
      <xdr:spPr>
        <a:xfrm>
          <a:off x="16370300" y="1604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73541</xdr:rowOff>
    </xdr:from>
    <xdr:to>
      <xdr:col>81</xdr:col>
      <xdr:colOff>101600</xdr:colOff>
      <xdr:row>95</xdr:row>
      <xdr:rowOff>3691</xdr:rowOff>
    </xdr:to>
    <xdr:sp macro="" textlink="">
      <xdr:nvSpPr>
        <xdr:cNvPr id="716" name="楕円 715"/>
        <xdr:cNvSpPr/>
      </xdr:nvSpPr>
      <xdr:spPr>
        <a:xfrm>
          <a:off x="15430500" y="161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20218</xdr:rowOff>
    </xdr:from>
    <xdr:ext cx="534377" cy="259045"/>
    <xdr:sp macro="" textlink="">
      <xdr:nvSpPr>
        <xdr:cNvPr id="717" name="テキスト ボックス 716"/>
        <xdr:cNvSpPr txBox="1"/>
      </xdr:nvSpPr>
      <xdr:spPr>
        <a:xfrm>
          <a:off x="15214111" y="159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107302</xdr:rowOff>
    </xdr:from>
    <xdr:to>
      <xdr:col>76</xdr:col>
      <xdr:colOff>165100</xdr:colOff>
      <xdr:row>95</xdr:row>
      <xdr:rowOff>37452</xdr:rowOff>
    </xdr:to>
    <xdr:sp macro="" textlink="">
      <xdr:nvSpPr>
        <xdr:cNvPr id="718" name="楕円 717"/>
        <xdr:cNvSpPr/>
      </xdr:nvSpPr>
      <xdr:spPr>
        <a:xfrm>
          <a:off x="145415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53979</xdr:rowOff>
    </xdr:from>
    <xdr:ext cx="534377" cy="259045"/>
    <xdr:sp macro="" textlink="">
      <xdr:nvSpPr>
        <xdr:cNvPr id="719" name="テキスト ボックス 718"/>
        <xdr:cNvSpPr txBox="1"/>
      </xdr:nvSpPr>
      <xdr:spPr>
        <a:xfrm>
          <a:off x="14325111" y="15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149351</xdr:rowOff>
    </xdr:from>
    <xdr:to>
      <xdr:col>72</xdr:col>
      <xdr:colOff>38100</xdr:colOff>
      <xdr:row>95</xdr:row>
      <xdr:rowOff>79501</xdr:rowOff>
    </xdr:to>
    <xdr:sp macro="" textlink="">
      <xdr:nvSpPr>
        <xdr:cNvPr id="720" name="楕円 719"/>
        <xdr:cNvSpPr/>
      </xdr:nvSpPr>
      <xdr:spPr>
        <a:xfrm>
          <a:off x="13652500" y="162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96028</xdr:rowOff>
    </xdr:from>
    <xdr:ext cx="534377" cy="259045"/>
    <xdr:sp macro="" textlink="">
      <xdr:nvSpPr>
        <xdr:cNvPr id="721" name="テキスト ボックス 720"/>
        <xdr:cNvSpPr txBox="1"/>
      </xdr:nvSpPr>
      <xdr:spPr>
        <a:xfrm>
          <a:off x="13436111" y="160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22506</xdr:rowOff>
    </xdr:from>
    <xdr:to>
      <xdr:col>67</xdr:col>
      <xdr:colOff>101600</xdr:colOff>
      <xdr:row>95</xdr:row>
      <xdr:rowOff>124106</xdr:rowOff>
    </xdr:to>
    <xdr:sp macro="" textlink="">
      <xdr:nvSpPr>
        <xdr:cNvPr id="722" name="楕円 721"/>
        <xdr:cNvSpPr/>
      </xdr:nvSpPr>
      <xdr:spPr>
        <a:xfrm>
          <a:off x="12763500" y="16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140633</xdr:rowOff>
    </xdr:from>
    <xdr:ext cx="534377" cy="259045"/>
    <xdr:sp macro="" textlink="">
      <xdr:nvSpPr>
        <xdr:cNvPr id="723" name="テキスト ボックス 722"/>
        <xdr:cNvSpPr txBox="1"/>
      </xdr:nvSpPr>
      <xdr:spPr>
        <a:xfrm>
          <a:off x="12547111" y="16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153,479</a:t>
          </a:r>
          <a:r>
            <a:rPr lang="ja-JP" altLang="ja-JP" sz="1100" b="0" i="0" baseline="0">
              <a:solidFill>
                <a:schemeClr val="dk1"/>
              </a:solidFill>
              <a:effectLst/>
              <a:latin typeface="+mn-lt"/>
              <a:ea typeface="+mn-ea"/>
              <a:cs typeface="+mn-cs"/>
            </a:rPr>
            <a:t>円となっており、増加傾向にある。この要因として、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43,074</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ja-JP" sz="1100">
              <a:solidFill>
                <a:schemeClr val="dk1"/>
              </a:solidFill>
              <a:effectLst/>
              <a:latin typeface="+mn-lt"/>
              <a:ea typeface="+mn-ea"/>
              <a:cs typeface="+mn-cs"/>
            </a:rPr>
            <a:t>また、教育費については、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36,825</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58,145</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21,320</a:t>
          </a:r>
          <a:r>
            <a:rPr lang="ja-JP" altLang="ja-JP" sz="1100" b="0" i="0" baseline="0">
              <a:solidFill>
                <a:schemeClr val="dk1"/>
              </a:solidFill>
              <a:effectLst/>
              <a:latin typeface="+mn-lt"/>
              <a:ea typeface="+mn-ea"/>
              <a:cs typeface="+mn-cs"/>
            </a:rPr>
            <a:t>円大きく</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学校給食センター建設工事や小学校大規模改修工事を実施したことが影響している。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財政調整基金を取り崩しての黒字確保となった。特に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年度は大幅に基金を取り崩したため、基金が枯渇する恐れがでてきたことから、平成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年度で橋本市財政健全化計画を策定し、</a:t>
          </a:r>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28</a:t>
          </a:r>
          <a:r>
            <a:rPr lang="ja-JP" altLang="ja-JP" sz="800" b="0" i="0" baseline="0">
              <a:solidFill>
                <a:schemeClr val="dk1"/>
              </a:solidFill>
              <a:effectLst/>
              <a:latin typeface="+mn-lt"/>
              <a:ea typeface="+mn-ea"/>
              <a:cs typeface="+mn-cs"/>
            </a:rPr>
            <a:t>年度から</a:t>
          </a:r>
          <a:r>
            <a:rPr lang="en-US" altLang="ja-JP" sz="800" b="0" i="0" baseline="0">
              <a:solidFill>
                <a:schemeClr val="dk1"/>
              </a:solidFill>
              <a:effectLst/>
              <a:latin typeface="+mn-lt"/>
              <a:ea typeface="+mn-ea"/>
              <a:cs typeface="+mn-cs"/>
            </a:rPr>
            <a:t>5</a:t>
          </a:r>
          <a:r>
            <a:rPr lang="ja-JP" altLang="ja-JP" sz="800" b="0" i="0" baseline="0">
              <a:solidFill>
                <a:schemeClr val="dk1"/>
              </a:solidFill>
              <a:effectLst/>
              <a:latin typeface="+mn-lt"/>
              <a:ea typeface="+mn-ea"/>
              <a:cs typeface="+mn-cs"/>
            </a:rPr>
            <a:t>年間で</a:t>
          </a:r>
          <a:r>
            <a:rPr kumimoji="1" lang="ja-JP" altLang="ja-JP" sz="800">
              <a:solidFill>
                <a:schemeClr val="dk1"/>
              </a:solidFill>
              <a:effectLst/>
              <a:latin typeface="+mn-lt"/>
              <a:ea typeface="+mn-ea"/>
              <a:cs typeface="+mn-cs"/>
            </a:rPr>
            <a:t>継続事業の見直しなど経常経費の縮減に努め</a:t>
          </a:r>
          <a:r>
            <a:rPr lang="ja-JP" altLang="ja-JP" sz="800" b="0" i="0" baseline="0">
              <a:solidFill>
                <a:schemeClr val="dk1"/>
              </a:solidFill>
              <a:effectLst/>
              <a:latin typeface="+mn-lt"/>
              <a:ea typeface="+mn-ea"/>
              <a:cs typeface="+mn-cs"/>
            </a:rPr>
            <a:t>財政のスリム化を図ることとしている</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年度においては、橋本市財政健全化計画の実行による削減効果もあり</a:t>
          </a:r>
          <a:r>
            <a:rPr kumimoji="1" lang="ja-JP" altLang="en-US" sz="800">
              <a:solidFill>
                <a:schemeClr val="dk1"/>
              </a:solidFill>
              <a:effectLst/>
              <a:latin typeface="+mn-lt"/>
              <a:ea typeface="+mn-ea"/>
              <a:cs typeface="+mn-cs"/>
            </a:rPr>
            <a:t>財政調整基金を取り崩すことなく</a:t>
          </a:r>
          <a:r>
            <a:rPr kumimoji="1" lang="ja-JP" altLang="ja-JP" sz="800">
              <a:solidFill>
                <a:schemeClr val="dk1"/>
              </a:solidFill>
              <a:effectLst/>
              <a:latin typeface="+mn-lt"/>
              <a:ea typeface="+mn-ea"/>
              <a:cs typeface="+mn-cs"/>
            </a:rPr>
            <a:t>決算剰余金</a:t>
          </a:r>
          <a:r>
            <a:rPr kumimoji="1" lang="en-US" altLang="ja-JP" sz="800">
              <a:solidFill>
                <a:schemeClr val="dk1"/>
              </a:solidFill>
              <a:effectLst/>
              <a:latin typeface="+mn-lt"/>
              <a:ea typeface="+mn-ea"/>
              <a:cs typeface="+mn-cs"/>
            </a:rPr>
            <a:t>160,000</a:t>
          </a:r>
          <a:r>
            <a:rPr kumimoji="1" lang="ja-JP" altLang="ja-JP" sz="800">
              <a:solidFill>
                <a:schemeClr val="dk1"/>
              </a:solidFill>
              <a:effectLst/>
              <a:latin typeface="+mn-lt"/>
              <a:ea typeface="+mn-ea"/>
              <a:cs typeface="+mn-cs"/>
            </a:rPr>
            <a:t>千円を財政調整基金へ積み立て、基金残高は</a:t>
          </a:r>
          <a:r>
            <a:rPr kumimoji="1" lang="en-US" altLang="ja-JP" sz="800">
              <a:solidFill>
                <a:schemeClr val="dk1"/>
              </a:solidFill>
              <a:effectLst/>
              <a:latin typeface="+mn-lt"/>
              <a:ea typeface="+mn-ea"/>
              <a:cs typeface="+mn-cs"/>
            </a:rPr>
            <a:t>160,000</a:t>
          </a:r>
          <a:r>
            <a:rPr kumimoji="1" lang="ja-JP" altLang="ja-JP" sz="800">
              <a:solidFill>
                <a:schemeClr val="dk1"/>
              </a:solidFill>
              <a:effectLst/>
              <a:latin typeface="+mn-lt"/>
              <a:ea typeface="+mn-ea"/>
              <a:cs typeface="+mn-cs"/>
            </a:rPr>
            <a:t>千円増加となった。引き続き本市財政健全化計画を着実に遂行し、一般財源化基金の取り崩しなしでの財政運営を目指す。</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水道事業会計については、平成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年度決算において、有収水量が前年度比</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％減となり給水収益が減少、除却費見合いの長期前受金戻入の減少もあり総収益は前年度比</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％減（</a:t>
          </a:r>
          <a:r>
            <a:rPr kumimoji="1" lang="en-US" altLang="ja-JP" sz="900">
              <a:solidFill>
                <a:schemeClr val="dk1"/>
              </a:solidFill>
              <a:effectLst/>
              <a:latin typeface="+mn-lt"/>
              <a:ea typeface="+mn-ea"/>
              <a:cs typeface="+mn-cs"/>
            </a:rPr>
            <a:t>57,658</a:t>
          </a:r>
          <a:r>
            <a:rPr kumimoji="1" lang="ja-JP" altLang="ja-JP" sz="900">
              <a:solidFill>
                <a:schemeClr val="dk1"/>
              </a:solidFill>
              <a:effectLst/>
              <a:latin typeface="+mn-lt"/>
              <a:ea typeface="+mn-ea"/>
              <a:cs typeface="+mn-cs"/>
            </a:rPr>
            <a:t>千円の減）となった。費用面では、台風により被災した取水施設復旧費用、減価償却費や減損損失の増により総費用は前年度に比べ</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％増（</a:t>
          </a:r>
          <a:r>
            <a:rPr kumimoji="1" lang="en-US" altLang="ja-JP" sz="900">
              <a:solidFill>
                <a:schemeClr val="dk1"/>
              </a:solidFill>
              <a:effectLst/>
              <a:latin typeface="+mn-lt"/>
              <a:ea typeface="+mn-ea"/>
              <a:cs typeface="+mn-cs"/>
            </a:rPr>
            <a:t>18,027</a:t>
          </a:r>
          <a:r>
            <a:rPr kumimoji="1" lang="ja-JP" altLang="ja-JP" sz="900">
              <a:solidFill>
                <a:schemeClr val="dk1"/>
              </a:solidFill>
              <a:effectLst/>
              <a:latin typeface="+mn-lt"/>
              <a:ea typeface="+mn-ea"/>
              <a:cs typeface="+mn-cs"/>
            </a:rPr>
            <a:t>千円の増）となった。これらにより当年度純利益は前年度比</a:t>
          </a:r>
          <a:r>
            <a:rPr kumimoji="1" lang="en-US" altLang="ja-JP" sz="900">
              <a:solidFill>
                <a:schemeClr val="dk1"/>
              </a:solidFill>
              <a:effectLst/>
              <a:latin typeface="+mn-lt"/>
              <a:ea typeface="+mn-ea"/>
              <a:cs typeface="+mn-cs"/>
            </a:rPr>
            <a:t>50.4</a:t>
          </a:r>
          <a:r>
            <a:rPr kumimoji="1" lang="ja-JP" altLang="ja-JP" sz="900">
              <a:solidFill>
                <a:schemeClr val="dk1"/>
              </a:solidFill>
              <a:effectLst/>
              <a:latin typeface="+mn-lt"/>
              <a:ea typeface="+mn-ea"/>
              <a:cs typeface="+mn-cs"/>
            </a:rPr>
            <a:t>％減（</a:t>
          </a:r>
          <a:r>
            <a:rPr kumimoji="1" lang="en-US" altLang="ja-JP" sz="900">
              <a:solidFill>
                <a:schemeClr val="dk1"/>
              </a:solidFill>
              <a:effectLst/>
              <a:latin typeface="+mn-lt"/>
              <a:ea typeface="+mn-ea"/>
              <a:cs typeface="+mn-cs"/>
            </a:rPr>
            <a:t>75,685</a:t>
          </a:r>
          <a:r>
            <a:rPr kumimoji="1" lang="ja-JP" altLang="ja-JP" sz="900">
              <a:solidFill>
                <a:schemeClr val="dk1"/>
              </a:solidFill>
              <a:effectLst/>
              <a:latin typeface="+mn-lt"/>
              <a:ea typeface="+mn-ea"/>
              <a:cs typeface="+mn-cs"/>
            </a:rPr>
            <a:t>千円減）の</a:t>
          </a:r>
          <a:r>
            <a:rPr kumimoji="1" lang="en-US" altLang="ja-JP" sz="900">
              <a:solidFill>
                <a:schemeClr val="dk1"/>
              </a:solidFill>
              <a:effectLst/>
              <a:latin typeface="+mn-lt"/>
              <a:ea typeface="+mn-ea"/>
              <a:cs typeface="+mn-cs"/>
            </a:rPr>
            <a:t>74,341</a:t>
          </a:r>
          <a:r>
            <a:rPr kumimoji="1" lang="ja-JP" altLang="ja-JP" sz="900">
              <a:solidFill>
                <a:schemeClr val="dk1"/>
              </a:solidFill>
              <a:effectLst/>
              <a:latin typeface="+mn-lt"/>
              <a:ea typeface="+mn-ea"/>
              <a:cs typeface="+mn-cs"/>
            </a:rPr>
            <a:t>千円となった。令和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年度から令和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年度にかけて事業費約</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億円で浄水場の第</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期更新を計画している。更新財源確保のため、令和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月から水道料金を平均約</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％値上げする。引き続き安全で安定した水道水を供給するため、収益の確保とコストダウンを図り、また更新計画においても随時見直しながら健全経営に取り組む。</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病院事業会計について、平成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年度の病床運営は前年度と同様、</a:t>
          </a:r>
          <a:r>
            <a:rPr kumimoji="1" lang="en-US" altLang="ja-JP" sz="900">
              <a:solidFill>
                <a:schemeClr val="dk1"/>
              </a:solidFill>
              <a:effectLst/>
              <a:latin typeface="+mn-lt"/>
              <a:ea typeface="+mn-ea"/>
              <a:cs typeface="+mn-cs"/>
            </a:rPr>
            <a:t>HCU</a:t>
          </a:r>
          <a:r>
            <a:rPr kumimoji="1" lang="ja-JP" altLang="ja-JP" sz="900">
              <a:solidFill>
                <a:schemeClr val="dk1"/>
              </a:solidFill>
              <a:effectLst/>
              <a:latin typeface="+mn-lt"/>
              <a:ea typeface="+mn-ea"/>
              <a:cs typeface="+mn-cs"/>
            </a:rPr>
            <a:t>、地域包括ケア病棟及び急性期病棟の適切なベッドコントロールにより、１日平均入院患者数は</a:t>
          </a:r>
          <a:r>
            <a:rPr kumimoji="1" lang="en-US" altLang="ja-JP" sz="900">
              <a:solidFill>
                <a:schemeClr val="dk1"/>
              </a:solidFill>
              <a:effectLst/>
              <a:latin typeface="+mn-lt"/>
              <a:ea typeface="+mn-ea"/>
              <a:cs typeface="+mn-cs"/>
            </a:rPr>
            <a:t>259.9</a:t>
          </a:r>
          <a:r>
            <a:rPr kumimoji="1" lang="ja-JP" altLang="ja-JP" sz="900">
              <a:solidFill>
                <a:schemeClr val="dk1"/>
              </a:solidFill>
              <a:effectLst/>
              <a:latin typeface="+mn-lt"/>
              <a:ea typeface="+mn-ea"/>
              <a:cs typeface="+mn-cs"/>
            </a:rPr>
            <a:t>人と前年度比</a:t>
          </a:r>
          <a:r>
            <a:rPr kumimoji="1" lang="en-US" altLang="ja-JP" sz="900">
              <a:solidFill>
                <a:schemeClr val="dk1"/>
              </a:solidFill>
              <a:effectLst/>
              <a:latin typeface="+mn-lt"/>
              <a:ea typeface="+mn-ea"/>
              <a:cs typeface="+mn-cs"/>
            </a:rPr>
            <a:t>4.4</a:t>
          </a:r>
          <a:r>
            <a:rPr kumimoji="1" lang="ja-JP" altLang="ja-JP" sz="900">
              <a:solidFill>
                <a:schemeClr val="dk1"/>
              </a:solidFill>
              <a:effectLst/>
              <a:latin typeface="+mn-lt"/>
              <a:ea typeface="+mn-ea"/>
              <a:cs typeface="+mn-cs"/>
            </a:rPr>
            <a:t>人の増、入院診療単価も</a:t>
          </a:r>
          <a:r>
            <a:rPr kumimoji="1" lang="en-US" altLang="ja-JP" sz="900">
              <a:solidFill>
                <a:schemeClr val="dk1"/>
              </a:solidFill>
              <a:effectLst/>
              <a:latin typeface="+mn-lt"/>
              <a:ea typeface="+mn-ea"/>
              <a:cs typeface="+mn-cs"/>
            </a:rPr>
            <a:t>51,522</a:t>
          </a:r>
          <a:r>
            <a:rPr kumimoji="1" lang="ja-JP" altLang="ja-JP" sz="900">
              <a:solidFill>
                <a:schemeClr val="dk1"/>
              </a:solidFill>
              <a:effectLst/>
              <a:latin typeface="+mn-lt"/>
              <a:ea typeface="+mn-ea"/>
              <a:cs typeface="+mn-cs"/>
            </a:rPr>
            <a:t>円と前年度比</a:t>
          </a:r>
          <a:r>
            <a:rPr kumimoji="1" lang="en-US" altLang="ja-JP" sz="900">
              <a:solidFill>
                <a:schemeClr val="dk1"/>
              </a:solidFill>
              <a:effectLst/>
              <a:latin typeface="+mn-lt"/>
              <a:ea typeface="+mn-ea"/>
              <a:cs typeface="+mn-cs"/>
            </a:rPr>
            <a:t>730</a:t>
          </a:r>
          <a:r>
            <a:rPr kumimoji="1" lang="ja-JP" altLang="ja-JP" sz="900">
              <a:solidFill>
                <a:schemeClr val="dk1"/>
              </a:solidFill>
              <a:effectLst/>
              <a:latin typeface="+mn-lt"/>
              <a:ea typeface="+mn-ea"/>
              <a:cs typeface="+mn-cs"/>
            </a:rPr>
            <a:t>円の増となった。その結果、入院収益では、</a:t>
          </a:r>
          <a:r>
            <a:rPr kumimoji="1" lang="en-US" altLang="ja-JP" sz="900">
              <a:solidFill>
                <a:schemeClr val="dk1"/>
              </a:solidFill>
              <a:effectLst/>
              <a:latin typeface="+mn-lt"/>
              <a:ea typeface="+mn-ea"/>
              <a:cs typeface="+mn-cs"/>
            </a:rPr>
            <a:t>149,546</a:t>
          </a:r>
          <a:r>
            <a:rPr kumimoji="1" lang="ja-JP" altLang="ja-JP" sz="900">
              <a:solidFill>
                <a:schemeClr val="dk1"/>
              </a:solidFill>
              <a:effectLst/>
              <a:latin typeface="+mn-lt"/>
              <a:ea typeface="+mn-ea"/>
              <a:cs typeface="+mn-cs"/>
            </a:rPr>
            <a:t>千円の増収となった。外来収益においては、１日平均外来患者数が</a:t>
          </a:r>
          <a:r>
            <a:rPr kumimoji="1" lang="en-US" altLang="ja-JP" sz="900">
              <a:solidFill>
                <a:schemeClr val="dk1"/>
              </a:solidFill>
              <a:effectLst/>
              <a:latin typeface="+mn-lt"/>
              <a:ea typeface="+mn-ea"/>
              <a:cs typeface="+mn-cs"/>
            </a:rPr>
            <a:t>585.5</a:t>
          </a:r>
          <a:r>
            <a:rPr kumimoji="1" lang="ja-JP" altLang="ja-JP" sz="900">
              <a:solidFill>
                <a:schemeClr val="dk1"/>
              </a:solidFill>
              <a:effectLst/>
              <a:latin typeface="+mn-lt"/>
              <a:ea typeface="+mn-ea"/>
              <a:cs typeface="+mn-cs"/>
            </a:rPr>
            <a:t>人と前年度比</a:t>
          </a:r>
          <a:r>
            <a:rPr kumimoji="1" lang="en-US" altLang="ja-JP" sz="900">
              <a:solidFill>
                <a:schemeClr val="dk1"/>
              </a:solidFill>
              <a:effectLst/>
              <a:latin typeface="+mn-lt"/>
              <a:ea typeface="+mn-ea"/>
              <a:cs typeface="+mn-cs"/>
            </a:rPr>
            <a:t>12.3</a:t>
          </a:r>
          <a:r>
            <a:rPr kumimoji="1" lang="ja-JP" altLang="ja-JP" sz="900">
              <a:solidFill>
                <a:schemeClr val="dk1"/>
              </a:solidFill>
              <a:effectLst/>
              <a:latin typeface="+mn-lt"/>
              <a:ea typeface="+mn-ea"/>
              <a:cs typeface="+mn-cs"/>
            </a:rPr>
            <a:t>人の減となったが、外来診療単価が</a:t>
          </a:r>
          <a:r>
            <a:rPr kumimoji="1" lang="en-US" altLang="ja-JP" sz="900">
              <a:solidFill>
                <a:schemeClr val="dk1"/>
              </a:solidFill>
              <a:effectLst/>
              <a:latin typeface="+mn-lt"/>
              <a:ea typeface="+mn-ea"/>
              <a:cs typeface="+mn-cs"/>
            </a:rPr>
            <a:t>12,481</a:t>
          </a:r>
          <a:r>
            <a:rPr kumimoji="1" lang="ja-JP" altLang="ja-JP" sz="900">
              <a:solidFill>
                <a:schemeClr val="dk1"/>
              </a:solidFill>
              <a:effectLst/>
              <a:latin typeface="+mn-lt"/>
              <a:ea typeface="+mn-ea"/>
              <a:cs typeface="+mn-cs"/>
            </a:rPr>
            <a:t>円と前年度比</a:t>
          </a:r>
          <a:r>
            <a:rPr kumimoji="1" lang="en-US" altLang="ja-JP" sz="900">
              <a:solidFill>
                <a:schemeClr val="dk1"/>
              </a:solidFill>
              <a:effectLst/>
              <a:latin typeface="+mn-lt"/>
              <a:ea typeface="+mn-ea"/>
              <a:cs typeface="+mn-cs"/>
            </a:rPr>
            <a:t>571</a:t>
          </a:r>
          <a:r>
            <a:rPr kumimoji="1" lang="ja-JP" altLang="ja-JP" sz="900">
              <a:solidFill>
                <a:schemeClr val="dk1"/>
              </a:solidFill>
              <a:effectLst/>
              <a:latin typeface="+mn-lt"/>
              <a:ea typeface="+mn-ea"/>
              <a:cs typeface="+mn-cs"/>
            </a:rPr>
            <a:t>円の増となり、</a:t>
          </a:r>
          <a:r>
            <a:rPr kumimoji="1" lang="en-US" altLang="ja-JP" sz="900">
              <a:solidFill>
                <a:schemeClr val="dk1"/>
              </a:solidFill>
              <a:effectLst/>
              <a:latin typeface="+mn-lt"/>
              <a:ea typeface="+mn-ea"/>
              <a:cs typeface="+mn-cs"/>
            </a:rPr>
            <a:t>45,634</a:t>
          </a:r>
          <a:r>
            <a:rPr kumimoji="1" lang="ja-JP" altLang="ja-JP" sz="900">
              <a:solidFill>
                <a:schemeClr val="dk1"/>
              </a:solidFill>
              <a:effectLst/>
              <a:latin typeface="+mn-lt"/>
              <a:ea typeface="+mn-ea"/>
              <a:cs typeface="+mn-cs"/>
            </a:rPr>
            <a:t>千円の増収となった。病院事業収益全体としては、</a:t>
          </a:r>
          <a:r>
            <a:rPr kumimoji="1" lang="en-US" altLang="ja-JP" sz="900">
              <a:solidFill>
                <a:schemeClr val="dk1"/>
              </a:solidFill>
              <a:effectLst/>
              <a:latin typeface="+mn-lt"/>
              <a:ea typeface="+mn-ea"/>
              <a:cs typeface="+mn-cs"/>
            </a:rPr>
            <a:t>168,362</a:t>
          </a:r>
          <a:r>
            <a:rPr kumimoji="1" lang="ja-JP" altLang="ja-JP" sz="900">
              <a:solidFill>
                <a:schemeClr val="dk1"/>
              </a:solidFill>
              <a:effectLst/>
              <a:latin typeface="+mn-lt"/>
              <a:ea typeface="+mn-ea"/>
              <a:cs typeface="+mn-cs"/>
            </a:rPr>
            <a:t>千円の増収となった。</a:t>
          </a:r>
          <a:endParaRPr lang="ja-JP" altLang="ja-JP" sz="900">
            <a:effectLst/>
          </a:endParaRPr>
        </a:p>
        <a:p>
          <a:r>
            <a:rPr kumimoji="1" lang="ja-JP" altLang="ja-JP" sz="900">
              <a:solidFill>
                <a:schemeClr val="dk1"/>
              </a:solidFill>
              <a:effectLst/>
              <a:latin typeface="+mn-lt"/>
              <a:ea typeface="+mn-ea"/>
              <a:cs typeface="+mn-cs"/>
            </a:rPr>
            <a:t>　一方、費用については、委託料、修繕費が減となったため、経費は減少したが、看護師・事務職員等の増員に伴い、給与費が増となり、材料費についても高額医薬品の使用及び、入院患者数の増加等に伴い、増加したため、病院事業費用全体としては、</a:t>
          </a:r>
          <a:r>
            <a:rPr kumimoji="1" lang="en-US" altLang="ja-JP" sz="900">
              <a:solidFill>
                <a:schemeClr val="dk1"/>
              </a:solidFill>
              <a:effectLst/>
              <a:latin typeface="+mn-lt"/>
              <a:ea typeface="+mn-ea"/>
              <a:cs typeface="+mn-cs"/>
            </a:rPr>
            <a:t>163,722</a:t>
          </a:r>
          <a:r>
            <a:rPr kumimoji="1" lang="ja-JP" altLang="ja-JP" sz="900">
              <a:solidFill>
                <a:schemeClr val="dk1"/>
              </a:solidFill>
              <a:effectLst/>
              <a:latin typeface="+mn-lt"/>
              <a:ea typeface="+mn-ea"/>
              <a:cs typeface="+mn-cs"/>
            </a:rPr>
            <a:t>千円の増加となった。</a:t>
          </a:r>
          <a:endParaRPr lang="ja-JP" altLang="ja-JP" sz="900">
            <a:effectLst/>
          </a:endParaRPr>
        </a:p>
        <a:p>
          <a:r>
            <a:rPr kumimoji="1" lang="ja-JP" altLang="ja-JP" sz="900">
              <a:solidFill>
                <a:schemeClr val="dk1"/>
              </a:solidFill>
              <a:effectLst/>
              <a:latin typeface="+mn-lt"/>
              <a:ea typeface="+mn-ea"/>
              <a:cs typeface="+mn-cs"/>
            </a:rPr>
            <a:t>その結果、平成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16,337</a:t>
          </a:r>
          <a:r>
            <a:rPr kumimoji="1" lang="ja-JP" altLang="ja-JP" sz="900">
              <a:solidFill>
                <a:schemeClr val="dk1"/>
              </a:solidFill>
              <a:effectLst/>
              <a:latin typeface="+mn-lt"/>
              <a:ea typeface="+mn-ea"/>
              <a:cs typeface="+mn-cs"/>
            </a:rPr>
            <a:t>千円の純利益となった。今年度は、昨年度に引き続き、経常収支の黒字化を達成したが、今後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回目の電子カルテの更新も控えているため、経費削減に取り組み、安定した病院経営に努める。</a:t>
          </a:r>
          <a:endParaRPr lang="ja-JP" altLang="ja-JP" sz="9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10.8&#12304;&#20316;&#26989;&#20381;&#38972;&#65306;10&#65295;23&#65288;&#37329;&#65289;&#32224;&#12417;&#20999;&#12426;&#12305;&#24179;&#25104;30&#24180;&#24230;&#36001;&#25919;&#29366;&#27841;&#36039;&#26009;&#38598;&#65288;&#65298;&#22238;&#30446;&#65289;&#12398;&#25552;&#20986;&#12395;&#12388;&#12356;&#12390;/&#25552;&#20986;/&#12304;&#36001;&#25919;&#29366;&#27841;&#36039;&#26009;&#38598;&#12305;_302031_&#27211;&#26412;&#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127.8</v>
          </cell>
          <cell r="CF51">
            <v>115.4</v>
          </cell>
          <cell r="CN51">
            <v>120.6</v>
          </cell>
          <cell r="CV51">
            <v>109.5</v>
          </cell>
        </row>
        <row r="53">
          <cell r="BX53">
            <v>61.1</v>
          </cell>
          <cell r="CF53">
            <v>65.7</v>
          </cell>
          <cell r="CN53">
            <v>66.5</v>
          </cell>
          <cell r="CV53">
            <v>69.400000000000006</v>
          </cell>
        </row>
        <row r="55">
          <cell r="AN55" t="str">
            <v>類似団体内平均値</v>
          </cell>
          <cell r="BX55">
            <v>33.6</v>
          </cell>
          <cell r="CF55">
            <v>35.299999999999997</v>
          </cell>
          <cell r="CN55">
            <v>31.9</v>
          </cell>
          <cell r="CV55">
            <v>24.2</v>
          </cell>
        </row>
        <row r="57">
          <cell r="BX57">
            <v>56.8</v>
          </cell>
          <cell r="CF57">
            <v>60.4</v>
          </cell>
          <cell r="CN57">
            <v>59.3</v>
          </cell>
          <cell r="CV57">
            <v>59.8</v>
          </cell>
        </row>
        <row r="72">
          <cell r="BP72" t="str">
            <v>H26</v>
          </cell>
          <cell r="BX72" t="str">
            <v>H27</v>
          </cell>
          <cell r="CF72" t="str">
            <v>H28</v>
          </cell>
          <cell r="CN72" t="str">
            <v>H29</v>
          </cell>
          <cell r="CV72" t="str">
            <v>H30</v>
          </cell>
        </row>
        <row r="73">
          <cell r="AN73" t="str">
            <v>当該団体値</v>
          </cell>
          <cell r="BP73">
            <v>144.9</v>
          </cell>
          <cell r="BX73">
            <v>127.8</v>
          </cell>
          <cell r="CF73">
            <v>115.4</v>
          </cell>
          <cell r="CN73">
            <v>120.6</v>
          </cell>
          <cell r="CV73">
            <v>109.5</v>
          </cell>
        </row>
        <row r="75">
          <cell r="BP75">
            <v>11.5</v>
          </cell>
          <cell r="BX75">
            <v>11.7</v>
          </cell>
          <cell r="CF75">
            <v>12.2</v>
          </cell>
          <cell r="CN75">
            <v>13.1</v>
          </cell>
          <cell r="CV75">
            <v>13.3</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25699711</v>
      </c>
      <c r="BO4" s="423"/>
      <c r="BP4" s="423"/>
      <c r="BQ4" s="423"/>
      <c r="BR4" s="423"/>
      <c r="BS4" s="423"/>
      <c r="BT4" s="423"/>
      <c r="BU4" s="424"/>
      <c r="BV4" s="422">
        <v>27154596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3.6</v>
      </c>
      <c r="CU4" s="604"/>
      <c r="CV4" s="604"/>
      <c r="CW4" s="604"/>
      <c r="CX4" s="604"/>
      <c r="CY4" s="604"/>
      <c r="CZ4" s="604"/>
      <c r="DA4" s="605"/>
      <c r="DB4" s="603">
        <v>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25040908</v>
      </c>
      <c r="BO5" s="428"/>
      <c r="BP5" s="428"/>
      <c r="BQ5" s="428"/>
      <c r="BR5" s="428"/>
      <c r="BS5" s="428"/>
      <c r="BT5" s="428"/>
      <c r="BU5" s="429"/>
      <c r="BV5" s="427">
        <v>26753393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100.4</v>
      </c>
      <c r="CU5" s="398"/>
      <c r="CV5" s="398"/>
      <c r="CW5" s="398"/>
      <c r="CX5" s="398"/>
      <c r="CY5" s="398"/>
      <c r="CZ5" s="398"/>
      <c r="DA5" s="399"/>
      <c r="DB5" s="397">
        <v>101.7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658803</v>
      </c>
      <c r="BO6" s="428"/>
      <c r="BP6" s="428"/>
      <c r="BQ6" s="428"/>
      <c r="BR6" s="428"/>
      <c r="BS6" s="428"/>
      <c r="BT6" s="428"/>
      <c r="BU6" s="429"/>
      <c r="BV6" s="427">
        <v>401203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106.3</v>
      </c>
      <c r="CU6" s="578"/>
      <c r="CV6" s="578"/>
      <c r="CW6" s="578"/>
      <c r="CX6" s="578"/>
      <c r="CY6" s="578"/>
      <c r="CZ6" s="578"/>
      <c r="DA6" s="579"/>
      <c r="DB6" s="577">
        <v>108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64515</v>
      </c>
      <c r="BO7" s="428"/>
      <c r="BP7" s="428"/>
      <c r="BQ7" s="428"/>
      <c r="BR7" s="428"/>
      <c r="BS7" s="428"/>
      <c r="BT7" s="428"/>
      <c r="BU7" s="429"/>
      <c r="BV7" s="427">
        <v>80965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16307754</v>
      </c>
      <c r="CU7" s="428"/>
      <c r="CV7" s="428"/>
      <c r="CW7" s="428"/>
      <c r="CX7" s="428"/>
      <c r="CY7" s="428"/>
      <c r="CZ7" s="428"/>
      <c r="DA7" s="429"/>
      <c r="DB7" s="427">
        <v>16372852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594288</v>
      </c>
      <c r="BO8" s="428"/>
      <c r="BP8" s="428"/>
      <c r="BQ8" s="428"/>
      <c r="BR8" s="428"/>
      <c r="BS8" s="428"/>
      <c r="BT8" s="428"/>
      <c r="BU8" s="429"/>
      <c r="BV8" s="427">
        <v>320238</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0.46</v>
      </c>
      <c r="CU8" s="541"/>
      <c r="CV8" s="541"/>
      <c r="CW8" s="541"/>
      <c r="CX8" s="541"/>
      <c r="CY8" s="541"/>
      <c r="CZ8" s="541"/>
      <c r="DA8" s="542"/>
      <c r="DB8" s="540">
        <v>0.47</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63621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274050</v>
      </c>
      <c r="BO9" s="428"/>
      <c r="BP9" s="428"/>
      <c r="BQ9" s="428"/>
      <c r="BR9" s="428"/>
      <c r="BS9" s="428"/>
      <c r="BT9" s="428"/>
      <c r="BU9" s="429"/>
      <c r="BV9" s="427">
        <v>-77461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20.7</v>
      </c>
      <c r="CU9" s="398"/>
      <c r="CV9" s="398"/>
      <c r="CW9" s="398"/>
      <c r="CX9" s="398"/>
      <c r="CY9" s="398"/>
      <c r="CZ9" s="398"/>
      <c r="DA9" s="399"/>
      <c r="DB9" s="397">
        <v>20.8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66361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203</v>
      </c>
      <c r="BO10" s="428"/>
      <c r="BP10" s="428"/>
      <c r="BQ10" s="428"/>
      <c r="BR10" s="428"/>
      <c r="BS10" s="428"/>
      <c r="BT10" s="428"/>
      <c r="BU10" s="429"/>
      <c r="BV10" s="427">
        <v>330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63024</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200000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62704</v>
      </c>
      <c r="S13" s="531"/>
      <c r="T13" s="531"/>
      <c r="U13" s="531"/>
      <c r="V13" s="532"/>
      <c r="W13" s="518" t="s">
        <v>139</v>
      </c>
      <c r="X13" s="440"/>
      <c r="Y13" s="440"/>
      <c r="Z13" s="440"/>
      <c r="AA13" s="440"/>
      <c r="AB13" s="441"/>
      <c r="AC13" s="403">
        <v>1796</v>
      </c>
      <c r="AD13" s="404"/>
      <c r="AE13" s="404"/>
      <c r="AF13" s="404"/>
      <c r="AG13" s="405"/>
      <c r="AH13" s="403">
        <v>1752</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274253</v>
      </c>
      <c r="BO13" s="428"/>
      <c r="BP13" s="428"/>
      <c r="BQ13" s="428"/>
      <c r="BR13" s="428"/>
      <c r="BS13" s="428"/>
      <c r="BT13" s="428"/>
      <c r="BU13" s="429"/>
      <c r="BV13" s="427">
        <v>-277131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13.3</v>
      </c>
      <c r="CU13" s="398"/>
      <c r="CV13" s="398"/>
      <c r="CW13" s="398"/>
      <c r="CX13" s="398"/>
      <c r="CY13" s="398"/>
      <c r="CZ13" s="398"/>
      <c r="DA13" s="399"/>
      <c r="DB13" s="397">
        <v>13.1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63789</v>
      </c>
      <c r="S14" s="531"/>
      <c r="T14" s="531"/>
      <c r="U14" s="531"/>
      <c r="V14" s="532"/>
      <c r="W14" s="533"/>
      <c r="X14" s="443"/>
      <c r="Y14" s="443"/>
      <c r="Z14" s="443"/>
      <c r="AA14" s="443"/>
      <c r="AB14" s="444"/>
      <c r="AC14" s="523">
        <v>6.2</v>
      </c>
      <c r="AD14" s="524"/>
      <c r="AE14" s="524"/>
      <c r="AF14" s="524"/>
      <c r="AG14" s="525"/>
      <c r="AH14" s="523">
        <v>5.9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109.5</v>
      </c>
      <c r="CU14" s="535"/>
      <c r="CV14" s="535"/>
      <c r="CW14" s="535"/>
      <c r="CX14" s="535"/>
      <c r="CY14" s="535"/>
      <c r="CZ14" s="535"/>
      <c r="DA14" s="536"/>
      <c r="DB14" s="534">
        <v>120.6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63500</v>
      </c>
      <c r="S15" s="531"/>
      <c r="T15" s="531"/>
      <c r="U15" s="531"/>
      <c r="V15" s="532"/>
      <c r="W15" s="518" t="s">
        <v>147</v>
      </c>
      <c r="X15" s="440"/>
      <c r="Y15" s="440"/>
      <c r="Z15" s="440"/>
      <c r="AA15" s="440"/>
      <c r="AB15" s="441"/>
      <c r="AC15" s="403">
        <v>6311</v>
      </c>
      <c r="AD15" s="404"/>
      <c r="AE15" s="404"/>
      <c r="AF15" s="404"/>
      <c r="AG15" s="405"/>
      <c r="AH15" s="403">
        <v>6340</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6279960</v>
      </c>
      <c r="BO15" s="423"/>
      <c r="BP15" s="423"/>
      <c r="BQ15" s="423"/>
      <c r="BR15" s="423"/>
      <c r="BS15" s="423"/>
      <c r="BT15" s="423"/>
      <c r="BU15" s="424"/>
      <c r="BV15" s="422">
        <v>6231151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21.8</v>
      </c>
      <c r="AD16" s="524"/>
      <c r="AE16" s="524"/>
      <c r="AF16" s="524"/>
      <c r="AG16" s="525"/>
      <c r="AH16" s="523">
        <v>21.4</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13529543</v>
      </c>
      <c r="BO16" s="428"/>
      <c r="BP16" s="428"/>
      <c r="BQ16" s="428"/>
      <c r="BR16" s="428"/>
      <c r="BS16" s="428"/>
      <c r="BT16" s="428"/>
      <c r="BU16" s="429"/>
      <c r="BV16" s="427">
        <v>13522897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20898</v>
      </c>
      <c r="AD17" s="404"/>
      <c r="AE17" s="404"/>
      <c r="AF17" s="404"/>
      <c r="AG17" s="405"/>
      <c r="AH17" s="403">
        <v>21502</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7949392</v>
      </c>
      <c r="BO17" s="428"/>
      <c r="BP17" s="428"/>
      <c r="BQ17" s="428"/>
      <c r="BR17" s="428"/>
      <c r="BS17" s="428"/>
      <c r="BT17" s="428"/>
      <c r="BU17" s="429"/>
      <c r="BV17" s="427">
        <v>7883202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130.55000000000001</v>
      </c>
      <c r="M18" s="492"/>
      <c r="N18" s="492"/>
      <c r="O18" s="492"/>
      <c r="P18" s="492"/>
      <c r="Q18" s="492"/>
      <c r="R18" s="493"/>
      <c r="S18" s="493"/>
      <c r="T18" s="493"/>
      <c r="U18" s="493"/>
      <c r="V18" s="494"/>
      <c r="W18" s="508"/>
      <c r="X18" s="509"/>
      <c r="Y18" s="509"/>
      <c r="Z18" s="509"/>
      <c r="AA18" s="509"/>
      <c r="AB18" s="519"/>
      <c r="AC18" s="391">
        <v>72</v>
      </c>
      <c r="AD18" s="392"/>
      <c r="AE18" s="392"/>
      <c r="AF18" s="392"/>
      <c r="AG18" s="495"/>
      <c r="AH18" s="391">
        <v>72.7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16720509</v>
      </c>
      <c r="BO18" s="428"/>
      <c r="BP18" s="428"/>
      <c r="BQ18" s="428"/>
      <c r="BR18" s="428"/>
      <c r="BS18" s="428"/>
      <c r="BT18" s="428"/>
      <c r="BU18" s="429"/>
      <c r="BV18" s="427">
        <v>17052378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487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18439064</v>
      </c>
      <c r="BO19" s="428"/>
      <c r="BP19" s="428"/>
      <c r="BQ19" s="428"/>
      <c r="BR19" s="428"/>
      <c r="BS19" s="428"/>
      <c r="BT19" s="428"/>
      <c r="BU19" s="429"/>
      <c r="BV19" s="427">
        <v>18733736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23653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32787830</v>
      </c>
      <c r="BO23" s="428"/>
      <c r="BP23" s="428"/>
      <c r="BQ23" s="428"/>
      <c r="BR23" s="428"/>
      <c r="BS23" s="428"/>
      <c r="BT23" s="428"/>
      <c r="BU23" s="429"/>
      <c r="BV23" s="427">
        <v>34431850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7209</v>
      </c>
      <c r="R24" s="404"/>
      <c r="S24" s="404"/>
      <c r="T24" s="404"/>
      <c r="U24" s="404"/>
      <c r="V24" s="405"/>
      <c r="W24" s="469"/>
      <c r="X24" s="460"/>
      <c r="Y24" s="461"/>
      <c r="Z24" s="400" t="s">
        <v>171</v>
      </c>
      <c r="AA24" s="401"/>
      <c r="AB24" s="401"/>
      <c r="AC24" s="401"/>
      <c r="AD24" s="401"/>
      <c r="AE24" s="401"/>
      <c r="AF24" s="401"/>
      <c r="AG24" s="402"/>
      <c r="AH24" s="403">
        <v>448</v>
      </c>
      <c r="AI24" s="404"/>
      <c r="AJ24" s="404"/>
      <c r="AK24" s="404"/>
      <c r="AL24" s="405"/>
      <c r="AM24" s="403">
        <v>1413440</v>
      </c>
      <c r="AN24" s="404"/>
      <c r="AO24" s="404"/>
      <c r="AP24" s="404"/>
      <c r="AQ24" s="404"/>
      <c r="AR24" s="405"/>
      <c r="AS24" s="403">
        <v>3155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22363233</v>
      </c>
      <c r="BO24" s="428"/>
      <c r="BP24" s="428"/>
      <c r="BQ24" s="428"/>
      <c r="BR24" s="428"/>
      <c r="BS24" s="428"/>
      <c r="BT24" s="428"/>
      <c r="BU24" s="429"/>
      <c r="BV24" s="427">
        <v>23003077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6498</v>
      </c>
      <c r="R25" s="404"/>
      <c r="S25" s="404"/>
      <c r="T25" s="404"/>
      <c r="U25" s="404"/>
      <c r="V25" s="405"/>
      <c r="W25" s="469"/>
      <c r="X25" s="460"/>
      <c r="Y25" s="461"/>
      <c r="Z25" s="400" t="s">
        <v>174</v>
      </c>
      <c r="AA25" s="401"/>
      <c r="AB25" s="401"/>
      <c r="AC25" s="401"/>
      <c r="AD25" s="401"/>
      <c r="AE25" s="401"/>
      <c r="AF25" s="401"/>
      <c r="AG25" s="402"/>
      <c r="AH25" s="403">
        <v>76</v>
      </c>
      <c r="AI25" s="404"/>
      <c r="AJ25" s="404"/>
      <c r="AK25" s="404"/>
      <c r="AL25" s="405"/>
      <c r="AM25" s="403">
        <v>212496</v>
      </c>
      <c r="AN25" s="404"/>
      <c r="AO25" s="404"/>
      <c r="AP25" s="404"/>
      <c r="AQ25" s="404"/>
      <c r="AR25" s="405"/>
      <c r="AS25" s="403">
        <v>2796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5554663</v>
      </c>
      <c r="BO25" s="423"/>
      <c r="BP25" s="423"/>
      <c r="BQ25" s="423"/>
      <c r="BR25" s="423"/>
      <c r="BS25" s="423"/>
      <c r="BT25" s="423"/>
      <c r="BU25" s="424"/>
      <c r="BV25" s="422">
        <v>5413903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5814</v>
      </c>
      <c r="R26" s="404"/>
      <c r="S26" s="404"/>
      <c r="T26" s="404"/>
      <c r="U26" s="404"/>
      <c r="V26" s="405"/>
      <c r="W26" s="469"/>
      <c r="X26" s="460"/>
      <c r="Y26" s="461"/>
      <c r="Z26" s="400" t="s">
        <v>177</v>
      </c>
      <c r="AA26" s="482"/>
      <c r="AB26" s="482"/>
      <c r="AC26" s="482"/>
      <c r="AD26" s="482"/>
      <c r="AE26" s="482"/>
      <c r="AF26" s="482"/>
      <c r="AG26" s="483"/>
      <c r="AH26" s="403">
        <v>32</v>
      </c>
      <c r="AI26" s="404"/>
      <c r="AJ26" s="404"/>
      <c r="AK26" s="404"/>
      <c r="AL26" s="405"/>
      <c r="AM26" s="403">
        <v>115520</v>
      </c>
      <c r="AN26" s="404"/>
      <c r="AO26" s="404"/>
      <c r="AP26" s="404"/>
      <c r="AQ26" s="404"/>
      <c r="AR26" s="405"/>
      <c r="AS26" s="403">
        <v>3610</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179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4992</v>
      </c>
      <c r="R27" s="404"/>
      <c r="S27" s="404"/>
      <c r="T27" s="404"/>
      <c r="U27" s="404"/>
      <c r="V27" s="405"/>
      <c r="W27" s="469"/>
      <c r="X27" s="460"/>
      <c r="Y27" s="461"/>
      <c r="Z27" s="400" t="s">
        <v>181</v>
      </c>
      <c r="AA27" s="401"/>
      <c r="AB27" s="401"/>
      <c r="AC27" s="401"/>
      <c r="AD27" s="401"/>
      <c r="AE27" s="401"/>
      <c r="AF27" s="401"/>
      <c r="AG27" s="402"/>
      <c r="AH27" s="403">
        <v>18</v>
      </c>
      <c r="AI27" s="404"/>
      <c r="AJ27" s="404"/>
      <c r="AK27" s="404"/>
      <c r="AL27" s="405"/>
      <c r="AM27" s="403">
        <v>67541</v>
      </c>
      <c r="AN27" s="404"/>
      <c r="AO27" s="404"/>
      <c r="AP27" s="404"/>
      <c r="AQ27" s="404"/>
      <c r="AR27" s="405"/>
      <c r="AS27" s="403">
        <v>3752</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203202</v>
      </c>
      <c r="BO27" s="431"/>
      <c r="BP27" s="431"/>
      <c r="BQ27" s="431"/>
      <c r="BR27" s="431"/>
      <c r="BS27" s="431"/>
      <c r="BT27" s="431"/>
      <c r="BU27" s="432"/>
      <c r="BV27" s="430">
        <v>202822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4512</v>
      </c>
      <c r="R28" s="404"/>
      <c r="S28" s="404"/>
      <c r="T28" s="404"/>
      <c r="U28" s="404"/>
      <c r="V28" s="405"/>
      <c r="W28" s="469"/>
      <c r="X28" s="460"/>
      <c r="Y28" s="461"/>
      <c r="Z28" s="400" t="s">
        <v>184</v>
      </c>
      <c r="AA28" s="401"/>
      <c r="AB28" s="401"/>
      <c r="AC28" s="401"/>
      <c r="AD28" s="401"/>
      <c r="AE28" s="401"/>
      <c r="AF28" s="401"/>
      <c r="AG28" s="402"/>
      <c r="AH28" s="403" t="s">
        <v>136</v>
      </c>
      <c r="AI28" s="404"/>
      <c r="AJ28" s="404"/>
      <c r="AK28" s="404"/>
      <c r="AL28" s="405"/>
      <c r="AM28" s="403" t="s">
        <v>137</v>
      </c>
      <c r="AN28" s="404"/>
      <c r="AO28" s="404"/>
      <c r="AP28" s="404"/>
      <c r="AQ28" s="404"/>
      <c r="AR28" s="405"/>
      <c r="AS28" s="403" t="s">
        <v>136</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1205813</v>
      </c>
      <c r="BO28" s="423"/>
      <c r="BP28" s="423"/>
      <c r="BQ28" s="423"/>
      <c r="BR28" s="423"/>
      <c r="BS28" s="423"/>
      <c r="BT28" s="423"/>
      <c r="BU28" s="424"/>
      <c r="BV28" s="422">
        <v>1045610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18</v>
      </c>
      <c r="M29" s="404"/>
      <c r="N29" s="404"/>
      <c r="O29" s="404"/>
      <c r="P29" s="405"/>
      <c r="Q29" s="403">
        <v>4224</v>
      </c>
      <c r="R29" s="404"/>
      <c r="S29" s="404"/>
      <c r="T29" s="404"/>
      <c r="U29" s="404"/>
      <c r="V29" s="405"/>
      <c r="W29" s="470"/>
      <c r="X29" s="471"/>
      <c r="Y29" s="472"/>
      <c r="Z29" s="400" t="s">
        <v>187</v>
      </c>
      <c r="AA29" s="401"/>
      <c r="AB29" s="401"/>
      <c r="AC29" s="401"/>
      <c r="AD29" s="401"/>
      <c r="AE29" s="401"/>
      <c r="AF29" s="401"/>
      <c r="AG29" s="402"/>
      <c r="AH29" s="403">
        <v>466</v>
      </c>
      <c r="AI29" s="404"/>
      <c r="AJ29" s="404"/>
      <c r="AK29" s="404"/>
      <c r="AL29" s="405"/>
      <c r="AM29" s="403">
        <v>1480981</v>
      </c>
      <c r="AN29" s="404"/>
      <c r="AO29" s="404"/>
      <c r="AP29" s="404"/>
      <c r="AQ29" s="404"/>
      <c r="AR29" s="405"/>
      <c r="AS29" s="403">
        <v>3178</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5860</v>
      </c>
      <c r="BO29" s="428"/>
      <c r="BP29" s="428"/>
      <c r="BQ29" s="428"/>
      <c r="BR29" s="428"/>
      <c r="BS29" s="428"/>
      <c r="BT29" s="428"/>
      <c r="BU29" s="429"/>
      <c r="BV29" s="427">
        <v>5859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96.3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2179527</v>
      </c>
      <c r="BO30" s="431"/>
      <c r="BP30" s="431"/>
      <c r="BQ30" s="431"/>
      <c r="BR30" s="431"/>
      <c r="BS30" s="431"/>
      <c r="BT30" s="431"/>
      <c r="BU30" s="432"/>
      <c r="BV30" s="430">
        <v>2203794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198</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IF('各会計、関係団体の財政状況及び健全化判断比率'!B35="","",'各会計、関係団体の財政状況及び健全化判断比率'!B35)</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24</v>
      </c>
      <c r="CP34" s="386"/>
      <c r="CQ34" s="385" t="str">
        <f>IF('各会計、関係団体の財政状況及び健全化判断比率'!BS7="","",'各会計、関係団体の財政状況及び健全化判断比率'!BS7)</f>
        <v>橋本市文化スポーツ振興公社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IF('各会計、関係団体の財政状況及び健全化判断比率'!B34="","",'各会計、関係団体の財政状況及び健全化判断比率'!B34)</f>
        <v>病院事業会計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IF('各会計、関係団体の財政状況及び健全化判断比率'!B36="","",'各会計、関係団体の財政状況及び健全化判断比率'!B36)</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和歌山地方税回収機構</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墓園事業特別会計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駐車場事業特別会計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橋本周辺広域市町村圏組合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土地区画整理事業特別会計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指定訪問看護事業特別会計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伊都郡町村及び橋本市老人福祉施設事務組合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伊都郡町村及び橋本市児童福祉施設事務組合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和歌山県後期高齢者医療広域連合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橋本伊都衛生施設組合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21</v>
      </c>
      <c r="BX41" s="386"/>
      <c r="BY41" s="385" t="str">
        <f>IF('各会計、関係団体の財政状況及び健全化判断比率'!B75="","",'各会計、関係団体の財政状況及び健全化判断比率'!B75)</f>
        <v>伊都消防組合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22</v>
      </c>
      <c r="BX42" s="386"/>
      <c r="BY42" s="385" t="str">
        <f>IF('各会計、関係団体の財政状況及び健全化判断比率'!B76="","",'各会計、関係団体の財政状況及び健全化判断比率'!B76)</f>
        <v>伊都郡町村及び橋本市老人福祉施設事務組合（公営企業会計）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23</v>
      </c>
      <c r="BX43" s="386"/>
      <c r="BY43" s="385" t="str">
        <f>IF('各会計、関係団体の財政状況及び健全化判断比率'!B77="","",'各会計、関係団体の財政状況及び健全化判断比率'!B77)</f>
        <v>和歌山県後期高齢者医療広域連合（特別会計）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4y8KxJaeudT2xz55dKNZIN8sHqKvdShKzajuNHgZyP90/mc23rQ3c6zYppORadJe3xTyAwlxAwynq9dd+Eo/Q==" saltValue="pRzyqrMU4WMpempHDc7d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569</v>
      </c>
      <c r="D34" s="1206"/>
      <c r="E34" s="1207"/>
      <c r="F34" s="32">
        <v>22.67</v>
      </c>
      <c r="G34" s="33">
        <v>22.53</v>
      </c>
      <c r="H34" s="33">
        <v>23.7</v>
      </c>
      <c r="I34" s="33">
        <v>20.69</v>
      </c>
      <c r="J34" s="34">
        <v>21.43</v>
      </c>
      <c r="K34" s="22"/>
      <c r="L34" s="22"/>
      <c r="M34" s="22"/>
      <c r="N34" s="22"/>
      <c r="O34" s="22"/>
      <c r="P34" s="22"/>
    </row>
    <row r="35" spans="1:16" ht="39" customHeight="1" x14ac:dyDescent="0.15">
      <c r="A35" s="22"/>
      <c r="B35" s="35"/>
      <c r="C35" s="1200" t="s">
        <v>570</v>
      </c>
      <c r="D35" s="1201"/>
      <c r="E35" s="1202"/>
      <c r="F35" s="36">
        <v>5.66</v>
      </c>
      <c r="G35" s="37">
        <v>5.92</v>
      </c>
      <c r="H35" s="37">
        <v>5.13</v>
      </c>
      <c r="I35" s="37">
        <v>4.93</v>
      </c>
      <c r="J35" s="38">
        <v>5.91</v>
      </c>
      <c r="K35" s="22"/>
      <c r="L35" s="22"/>
      <c r="M35" s="22"/>
      <c r="N35" s="22"/>
      <c r="O35" s="22"/>
      <c r="P35" s="22"/>
    </row>
    <row r="36" spans="1:16" ht="39" customHeight="1" x14ac:dyDescent="0.15">
      <c r="A36" s="22"/>
      <c r="B36" s="35"/>
      <c r="C36" s="1200" t="s">
        <v>571</v>
      </c>
      <c r="D36" s="1201"/>
      <c r="E36" s="1202"/>
      <c r="F36" s="36">
        <v>1.0900000000000001</v>
      </c>
      <c r="G36" s="37">
        <v>1.95</v>
      </c>
      <c r="H36" s="37">
        <v>2.27</v>
      </c>
      <c r="I36" s="37">
        <v>1.8</v>
      </c>
      <c r="J36" s="38">
        <v>3.58</v>
      </c>
      <c r="K36" s="22"/>
      <c r="L36" s="22"/>
      <c r="M36" s="22"/>
      <c r="N36" s="22"/>
      <c r="O36" s="22"/>
      <c r="P36" s="22"/>
    </row>
    <row r="37" spans="1:16" ht="39" customHeight="1" x14ac:dyDescent="0.15">
      <c r="A37" s="22"/>
      <c r="B37" s="35"/>
      <c r="C37" s="1200" t="s">
        <v>572</v>
      </c>
      <c r="D37" s="1201"/>
      <c r="E37" s="1202"/>
      <c r="F37" s="36">
        <v>0.56000000000000005</v>
      </c>
      <c r="G37" s="37">
        <v>0.45</v>
      </c>
      <c r="H37" s="37">
        <v>1.8</v>
      </c>
      <c r="I37" s="37">
        <v>1.4</v>
      </c>
      <c r="J37" s="38">
        <v>1.53</v>
      </c>
      <c r="K37" s="22"/>
      <c r="L37" s="22"/>
      <c r="M37" s="22"/>
      <c r="N37" s="22"/>
      <c r="O37" s="22"/>
      <c r="P37" s="22"/>
    </row>
    <row r="38" spans="1:16" ht="39" customHeight="1" x14ac:dyDescent="0.15">
      <c r="A38" s="22"/>
      <c r="B38" s="35"/>
      <c r="C38" s="1200" t="s">
        <v>573</v>
      </c>
      <c r="D38" s="1201"/>
      <c r="E38" s="1202"/>
      <c r="F38" s="36">
        <v>1.65</v>
      </c>
      <c r="G38" s="37">
        <v>0.99</v>
      </c>
      <c r="H38" s="37">
        <v>1.44</v>
      </c>
      <c r="I38" s="37">
        <v>2.2200000000000002</v>
      </c>
      <c r="J38" s="38">
        <v>1.48</v>
      </c>
      <c r="K38" s="22"/>
      <c r="L38" s="22"/>
      <c r="M38" s="22"/>
      <c r="N38" s="22"/>
      <c r="O38" s="22"/>
      <c r="P38" s="22"/>
    </row>
    <row r="39" spans="1:16" ht="39" customHeight="1" x14ac:dyDescent="0.15">
      <c r="A39" s="22"/>
      <c r="B39" s="35"/>
      <c r="C39" s="1200" t="s">
        <v>574</v>
      </c>
      <c r="D39" s="1201"/>
      <c r="E39" s="1202"/>
      <c r="F39" s="36">
        <v>0.06</v>
      </c>
      <c r="G39" s="37">
        <v>0.02</v>
      </c>
      <c r="H39" s="37">
        <v>0.04</v>
      </c>
      <c r="I39" s="37">
        <v>0.03</v>
      </c>
      <c r="J39" s="38">
        <v>7.0000000000000007E-2</v>
      </c>
      <c r="K39" s="22"/>
      <c r="L39" s="22"/>
      <c r="M39" s="22"/>
      <c r="N39" s="22"/>
      <c r="O39" s="22"/>
      <c r="P39" s="22"/>
    </row>
    <row r="40" spans="1:16" ht="39" customHeight="1" x14ac:dyDescent="0.15">
      <c r="A40" s="22"/>
      <c r="B40" s="35"/>
      <c r="C40" s="1200" t="s">
        <v>575</v>
      </c>
      <c r="D40" s="1201"/>
      <c r="E40" s="1202"/>
      <c r="F40" s="36">
        <v>0.03</v>
      </c>
      <c r="G40" s="37">
        <v>0</v>
      </c>
      <c r="H40" s="37">
        <v>0.04</v>
      </c>
      <c r="I40" s="37">
        <v>0.01</v>
      </c>
      <c r="J40" s="38">
        <v>0.03</v>
      </c>
      <c r="K40" s="22"/>
      <c r="L40" s="22"/>
      <c r="M40" s="22"/>
      <c r="N40" s="22"/>
      <c r="O40" s="22"/>
      <c r="P40" s="22"/>
    </row>
    <row r="41" spans="1:16" ht="39" customHeight="1" x14ac:dyDescent="0.15">
      <c r="A41" s="22"/>
      <c r="B41" s="35"/>
      <c r="C41" s="1200" t="s">
        <v>576</v>
      </c>
      <c r="D41" s="1201"/>
      <c r="E41" s="1202"/>
      <c r="F41" s="36">
        <v>0.01</v>
      </c>
      <c r="G41" s="37">
        <v>0</v>
      </c>
      <c r="H41" s="37">
        <v>0.02</v>
      </c>
      <c r="I41" s="37">
        <v>0.03</v>
      </c>
      <c r="J41" s="38">
        <v>0.03</v>
      </c>
      <c r="K41" s="22"/>
      <c r="L41" s="22"/>
      <c r="M41" s="22"/>
      <c r="N41" s="22"/>
      <c r="O41" s="22"/>
      <c r="P41" s="22"/>
    </row>
    <row r="42" spans="1:16" ht="39" customHeight="1" x14ac:dyDescent="0.15">
      <c r="A42" s="22"/>
      <c r="B42" s="39"/>
      <c r="C42" s="1200" t="s">
        <v>577</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578</v>
      </c>
      <c r="D43" s="1204"/>
      <c r="E43" s="1205"/>
      <c r="F43" s="41">
        <v>0.28999999999999998</v>
      </c>
      <c r="G43" s="42">
        <v>0.1</v>
      </c>
      <c r="H43" s="42">
        <v>0.2</v>
      </c>
      <c r="I43" s="42">
        <v>0.16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08oUaYKw+uj7bZS//QSdT/plj3TngMw1VwBRmq0o7tOpwSyDV9+GmsmNTZ2/TW2wluz9vfGZch5/byLcVluDw==" saltValue="ypL4E0loQ8BSvC1MCLJ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3456</v>
      </c>
      <c r="L45" s="60">
        <v>3628</v>
      </c>
      <c r="M45" s="60">
        <v>3765</v>
      </c>
      <c r="N45" s="60">
        <v>3895</v>
      </c>
      <c r="O45" s="61">
        <v>3817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x14ac:dyDescent="0.15">
      <c r="A48" s="48"/>
      <c r="B48" s="1228"/>
      <c r="C48" s="1229"/>
      <c r="D48" s="62"/>
      <c r="E48" s="1210" t="s">
        <v>15</v>
      </c>
      <c r="F48" s="1210"/>
      <c r="G48" s="1210"/>
      <c r="H48" s="1210"/>
      <c r="I48" s="1210"/>
      <c r="J48" s="1211"/>
      <c r="K48" s="63">
        <v>1231</v>
      </c>
      <c r="L48" s="64">
        <v>1249</v>
      </c>
      <c r="M48" s="64">
        <v>1249</v>
      </c>
      <c r="N48" s="64">
        <v>1421</v>
      </c>
      <c r="O48" s="65">
        <v>1175</v>
      </c>
      <c r="P48" s="48"/>
      <c r="Q48" s="48"/>
      <c r="R48" s="48"/>
      <c r="S48" s="48"/>
      <c r="T48" s="48"/>
      <c r="U48" s="48"/>
    </row>
    <row r="49" spans="1:21" ht="30.75" customHeight="1" x14ac:dyDescent="0.15">
      <c r="A49" s="48"/>
      <c r="B49" s="1228"/>
      <c r="C49" s="1229"/>
      <c r="D49" s="62"/>
      <c r="E49" s="1210" t="s">
        <v>16</v>
      </c>
      <c r="F49" s="1210"/>
      <c r="G49" s="1210"/>
      <c r="H49" s="1210"/>
      <c r="I49" s="1210"/>
      <c r="J49" s="1211"/>
      <c r="K49" s="63">
        <v>209</v>
      </c>
      <c r="L49" s="64">
        <v>212</v>
      </c>
      <c r="M49" s="64">
        <v>218</v>
      </c>
      <c r="N49" s="64">
        <v>225</v>
      </c>
      <c r="O49" s="65">
        <v>227</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520</v>
      </c>
      <c r="L50" s="64" t="s">
        <v>520</v>
      </c>
      <c r="M50" s="64" t="s">
        <v>520</v>
      </c>
      <c r="N50" s="64" t="s">
        <v>520</v>
      </c>
      <c r="O50" s="65" t="s">
        <v>520</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1</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3439</v>
      </c>
      <c r="L52" s="64">
        <v>3474</v>
      </c>
      <c r="M52" s="64">
        <v>3599</v>
      </c>
      <c r="N52" s="64">
        <v>3661</v>
      </c>
      <c r="O52" s="65">
        <v>3518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1458</v>
      </c>
      <c r="L53" s="69">
        <v>1616</v>
      </c>
      <c r="M53" s="69">
        <v>1634</v>
      </c>
      <c r="N53" s="69">
        <v>1880</v>
      </c>
      <c r="O53" s="70">
        <v>1701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605</v>
      </c>
      <c r="L57" s="83" t="s">
        <v>605</v>
      </c>
      <c r="M57" s="83" t="s">
        <v>520</v>
      </c>
      <c r="N57" s="83" t="s">
        <v>520</v>
      </c>
      <c r="O57" s="84" t="s">
        <v>520</v>
      </c>
    </row>
    <row r="58" spans="1:21" ht="31.5" customHeight="1" thickBot="1" x14ac:dyDescent="0.2">
      <c r="B58" s="1218"/>
      <c r="C58" s="1219"/>
      <c r="D58" s="1223" t="s">
        <v>27</v>
      </c>
      <c r="E58" s="1224"/>
      <c r="F58" s="1224"/>
      <c r="G58" s="1224"/>
      <c r="H58" s="1224"/>
      <c r="I58" s="1224"/>
      <c r="J58" s="1225"/>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07If8jj51UK/73jr7Tbb/UxM702g4G1tme/M42yc4AryHvJU6j3d7y8MCQY1PmPw0ITF92NLORWMRZlKoabnA==" saltValue="0YvIrCzWIc0C4pWkZYxN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46" t="s">
        <v>30</v>
      </c>
      <c r="C41" s="1247"/>
      <c r="D41" s="101"/>
      <c r="E41" s="1248" t="s">
        <v>31</v>
      </c>
      <c r="F41" s="1248"/>
      <c r="G41" s="1248"/>
      <c r="H41" s="1249"/>
      <c r="I41" s="102">
        <v>37289</v>
      </c>
      <c r="J41" s="103">
        <v>36941</v>
      </c>
      <c r="K41" s="103">
        <v>35212</v>
      </c>
      <c r="L41" s="103">
        <v>34432</v>
      </c>
      <c r="M41" s="104">
        <v>32788</v>
      </c>
    </row>
    <row r="42" spans="2:13" ht="27.75" customHeight="1" x14ac:dyDescent="0.15">
      <c r="B42" s="1236"/>
      <c r="C42" s="1237"/>
      <c r="D42" s="105"/>
      <c r="E42" s="1240" t="s">
        <v>32</v>
      </c>
      <c r="F42" s="1240"/>
      <c r="G42" s="1240"/>
      <c r="H42" s="1241"/>
      <c r="I42" s="106" t="s">
        <v>520</v>
      </c>
      <c r="J42" s="107" t="s">
        <v>520</v>
      </c>
      <c r="K42" s="107" t="s">
        <v>520</v>
      </c>
      <c r="L42" s="107" t="s">
        <v>520</v>
      </c>
      <c r="M42" s="108" t="s">
        <v>520</v>
      </c>
    </row>
    <row r="43" spans="2:13" ht="27.75" customHeight="1" x14ac:dyDescent="0.15">
      <c r="B43" s="1236"/>
      <c r="C43" s="1237"/>
      <c r="D43" s="105"/>
      <c r="E43" s="1240" t="s">
        <v>33</v>
      </c>
      <c r="F43" s="1240"/>
      <c r="G43" s="1240"/>
      <c r="H43" s="1241"/>
      <c r="I43" s="106">
        <v>15717</v>
      </c>
      <c r="J43" s="107">
        <v>14932</v>
      </c>
      <c r="K43" s="107">
        <v>14535</v>
      </c>
      <c r="L43" s="107">
        <v>14499</v>
      </c>
      <c r="M43" s="108">
        <v>14478</v>
      </c>
    </row>
    <row r="44" spans="2:13" ht="27.75" customHeight="1" x14ac:dyDescent="0.15">
      <c r="B44" s="1236"/>
      <c r="C44" s="1237"/>
      <c r="D44" s="105"/>
      <c r="E44" s="1240" t="s">
        <v>34</v>
      </c>
      <c r="F44" s="1240"/>
      <c r="G44" s="1240"/>
      <c r="H44" s="1241"/>
      <c r="I44" s="106">
        <v>2305</v>
      </c>
      <c r="J44" s="107">
        <v>2106</v>
      </c>
      <c r="K44" s="107">
        <v>1859</v>
      </c>
      <c r="L44" s="107">
        <v>1606</v>
      </c>
      <c r="M44" s="108">
        <v>1344</v>
      </c>
    </row>
    <row r="45" spans="2:13" ht="27.75" customHeight="1" x14ac:dyDescent="0.15">
      <c r="B45" s="1236"/>
      <c r="C45" s="1237"/>
      <c r="D45" s="105"/>
      <c r="E45" s="1240" t="s">
        <v>35</v>
      </c>
      <c r="F45" s="1240"/>
      <c r="G45" s="1240"/>
      <c r="H45" s="1241"/>
      <c r="I45" s="106">
        <v>4702</v>
      </c>
      <c r="J45" s="107">
        <v>4480</v>
      </c>
      <c r="K45" s="107">
        <v>4401</v>
      </c>
      <c r="L45" s="107">
        <v>4405</v>
      </c>
      <c r="M45" s="108">
        <v>4149</v>
      </c>
    </row>
    <row r="46" spans="2:13" ht="27.75" customHeight="1" x14ac:dyDescent="0.15">
      <c r="B46" s="1236"/>
      <c r="C46" s="1237"/>
      <c r="D46" s="109"/>
      <c r="E46" s="1240" t="s">
        <v>36</v>
      </c>
      <c r="F46" s="1240"/>
      <c r="G46" s="1240"/>
      <c r="H46" s="1241"/>
      <c r="I46" s="106" t="s">
        <v>520</v>
      </c>
      <c r="J46" s="107" t="s">
        <v>520</v>
      </c>
      <c r="K46" s="107" t="s">
        <v>520</v>
      </c>
      <c r="L46" s="107" t="s">
        <v>520</v>
      </c>
      <c r="M46" s="108" t="s">
        <v>520</v>
      </c>
    </row>
    <row r="47" spans="2:13" ht="27.75" customHeight="1" x14ac:dyDescent="0.15">
      <c r="B47" s="1236"/>
      <c r="C47" s="1237"/>
      <c r="D47" s="110"/>
      <c r="E47" s="1250" t="s">
        <v>37</v>
      </c>
      <c r="F47" s="1251"/>
      <c r="G47" s="1251"/>
      <c r="H47" s="1252"/>
      <c r="I47" s="106" t="s">
        <v>520</v>
      </c>
      <c r="J47" s="107" t="s">
        <v>520</v>
      </c>
      <c r="K47" s="107" t="s">
        <v>520</v>
      </c>
      <c r="L47" s="107" t="s">
        <v>520</v>
      </c>
      <c r="M47" s="108" t="s">
        <v>520</v>
      </c>
    </row>
    <row r="48" spans="2:13" ht="27.75" customHeight="1" x14ac:dyDescent="0.15">
      <c r="B48" s="1236"/>
      <c r="C48" s="1237"/>
      <c r="D48" s="105"/>
      <c r="E48" s="1240" t="s">
        <v>38</v>
      </c>
      <c r="F48" s="1240"/>
      <c r="G48" s="1240"/>
      <c r="H48" s="1241"/>
      <c r="I48" s="106" t="s">
        <v>520</v>
      </c>
      <c r="J48" s="107" t="s">
        <v>520</v>
      </c>
      <c r="K48" s="107" t="s">
        <v>520</v>
      </c>
      <c r="L48" s="107" t="s">
        <v>520</v>
      </c>
      <c r="M48" s="108" t="s">
        <v>520</v>
      </c>
    </row>
    <row r="49" spans="2:13" ht="27.75" customHeight="1" x14ac:dyDescent="0.15">
      <c r="B49" s="1238"/>
      <c r="C49" s="1239"/>
      <c r="D49" s="105"/>
      <c r="E49" s="1240" t="s">
        <v>39</v>
      </c>
      <c r="F49" s="1240"/>
      <c r="G49" s="1240"/>
      <c r="H49" s="1241"/>
      <c r="I49" s="106" t="s">
        <v>520</v>
      </c>
      <c r="J49" s="107" t="s">
        <v>520</v>
      </c>
      <c r="K49" s="107" t="s">
        <v>520</v>
      </c>
      <c r="L49" s="107" t="s">
        <v>520</v>
      </c>
      <c r="M49" s="108" t="s">
        <v>520</v>
      </c>
    </row>
    <row r="50" spans="2:13" ht="27.75" customHeight="1" x14ac:dyDescent="0.15">
      <c r="B50" s="1234" t="s">
        <v>40</v>
      </c>
      <c r="C50" s="1235"/>
      <c r="D50" s="111"/>
      <c r="E50" s="1240" t="s">
        <v>41</v>
      </c>
      <c r="F50" s="1240"/>
      <c r="G50" s="1240"/>
      <c r="H50" s="1241"/>
      <c r="I50" s="106">
        <v>2840</v>
      </c>
      <c r="J50" s="107">
        <v>3074</v>
      </c>
      <c r="K50" s="107">
        <v>3182</v>
      </c>
      <c r="L50" s="107">
        <v>3230</v>
      </c>
      <c r="M50" s="108">
        <v>3510</v>
      </c>
    </row>
    <row r="51" spans="2:13" ht="27.75" customHeight="1" x14ac:dyDescent="0.15">
      <c r="B51" s="1236"/>
      <c r="C51" s="1237"/>
      <c r="D51" s="105"/>
      <c r="E51" s="1240" t="s">
        <v>42</v>
      </c>
      <c r="F51" s="1240"/>
      <c r="G51" s="1240"/>
      <c r="H51" s="1241"/>
      <c r="I51" s="106">
        <v>3861</v>
      </c>
      <c r="J51" s="107">
        <v>3809</v>
      </c>
      <c r="K51" s="107">
        <v>3687</v>
      </c>
      <c r="L51" s="107">
        <v>3659</v>
      </c>
      <c r="M51" s="108">
        <v>3829</v>
      </c>
    </row>
    <row r="52" spans="2:13" ht="27.75" customHeight="1" x14ac:dyDescent="0.15">
      <c r="B52" s="1238"/>
      <c r="C52" s="1239"/>
      <c r="D52" s="105"/>
      <c r="E52" s="1240" t="s">
        <v>43</v>
      </c>
      <c r="F52" s="1240"/>
      <c r="G52" s="1240"/>
      <c r="H52" s="1241"/>
      <c r="I52" s="106">
        <v>35245</v>
      </c>
      <c r="J52" s="107">
        <v>34832</v>
      </c>
      <c r="K52" s="107">
        <v>34210</v>
      </c>
      <c r="L52" s="107">
        <v>32280</v>
      </c>
      <c r="M52" s="108">
        <v>31040</v>
      </c>
    </row>
    <row r="53" spans="2:13" ht="27.75" customHeight="1" thickBot="1" x14ac:dyDescent="0.2">
      <c r="B53" s="1242" t="s">
        <v>44</v>
      </c>
      <c r="C53" s="1243"/>
      <c r="D53" s="112"/>
      <c r="E53" s="1244" t="s">
        <v>45</v>
      </c>
      <c r="F53" s="1244"/>
      <c r="G53" s="1244"/>
      <c r="H53" s="1245"/>
      <c r="I53" s="113">
        <v>18066</v>
      </c>
      <c r="J53" s="114">
        <v>16744</v>
      </c>
      <c r="K53" s="114">
        <v>14929</v>
      </c>
      <c r="L53" s="114">
        <v>15772</v>
      </c>
      <c r="M53" s="115">
        <v>14379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aE3AJVaIxeQd4Okqy3zRnxIlcDK7lmuTgV8/7PTYFfVGDx9H+vjSqsjvV4ADjayojJd0hIS4zeQzG9N5IHEw==" saltValue="euTp4p6EIxk3dZNu0X1c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1035</v>
      </c>
      <c r="G55" s="127">
        <v>1046</v>
      </c>
      <c r="H55" s="128">
        <v>1206</v>
      </c>
    </row>
    <row r="56" spans="2:8" ht="52.5" customHeight="1" x14ac:dyDescent="0.15">
      <c r="B56" s="129"/>
      <c r="C56" s="1263" t="s">
        <v>49</v>
      </c>
      <c r="D56" s="1263"/>
      <c r="E56" s="1264"/>
      <c r="F56" s="130">
        <v>6</v>
      </c>
      <c r="G56" s="130">
        <v>6</v>
      </c>
      <c r="H56" s="131">
        <v>6</v>
      </c>
    </row>
    <row r="57" spans="2:8" ht="53.25" customHeight="1" x14ac:dyDescent="0.15">
      <c r="B57" s="129"/>
      <c r="C57" s="1265" t="s">
        <v>50</v>
      </c>
      <c r="D57" s="1265"/>
      <c r="E57" s="1266"/>
      <c r="F57" s="132">
        <v>2289</v>
      </c>
      <c r="G57" s="132">
        <v>2204</v>
      </c>
      <c r="H57" s="133">
        <v>2180</v>
      </c>
    </row>
    <row r="58" spans="2:8" ht="45.75" customHeight="1" x14ac:dyDescent="0.15">
      <c r="B58" s="134"/>
      <c r="C58" s="1253" t="s">
        <v>606</v>
      </c>
      <c r="D58" s="1254"/>
      <c r="E58" s="1255"/>
      <c r="F58" s="135">
        <v>921</v>
      </c>
      <c r="G58" s="135">
        <v>928</v>
      </c>
      <c r="H58" s="136">
        <v>931</v>
      </c>
    </row>
    <row r="59" spans="2:8" ht="45.75" customHeight="1" x14ac:dyDescent="0.15">
      <c r="B59" s="134"/>
      <c r="C59" s="1253" t="s">
        <v>607</v>
      </c>
      <c r="D59" s="1254"/>
      <c r="E59" s="1255"/>
      <c r="F59" s="135">
        <v>723</v>
      </c>
      <c r="G59" s="135">
        <v>694</v>
      </c>
      <c r="H59" s="136">
        <v>656</v>
      </c>
    </row>
    <row r="60" spans="2:8" ht="45.75" customHeight="1" x14ac:dyDescent="0.15">
      <c r="B60" s="134"/>
      <c r="C60" s="1253" t="s">
        <v>608</v>
      </c>
      <c r="D60" s="1254"/>
      <c r="E60" s="1255"/>
      <c r="F60" s="135">
        <v>135</v>
      </c>
      <c r="G60" s="135">
        <v>133</v>
      </c>
      <c r="H60" s="136">
        <v>122</v>
      </c>
    </row>
    <row r="61" spans="2:8" ht="45.75" customHeight="1" x14ac:dyDescent="0.15">
      <c r="B61" s="134"/>
      <c r="C61" s="1253" t="s">
        <v>609</v>
      </c>
      <c r="D61" s="1254"/>
      <c r="E61" s="1255"/>
      <c r="F61" s="135">
        <v>99</v>
      </c>
      <c r="G61" s="135">
        <v>94</v>
      </c>
      <c r="H61" s="136">
        <v>89</v>
      </c>
    </row>
    <row r="62" spans="2:8" ht="45.75" customHeight="1" thickBot="1" x14ac:dyDescent="0.2">
      <c r="B62" s="137"/>
      <c r="C62" s="1256" t="s">
        <v>610</v>
      </c>
      <c r="D62" s="1257"/>
      <c r="E62" s="1258"/>
      <c r="F62" s="138">
        <v>55</v>
      </c>
      <c r="G62" s="138">
        <v>71</v>
      </c>
      <c r="H62" s="139">
        <v>87</v>
      </c>
    </row>
    <row r="63" spans="2:8" ht="52.5" customHeight="1" thickBot="1" x14ac:dyDescent="0.2">
      <c r="B63" s="140"/>
      <c r="C63" s="1259" t="s">
        <v>51</v>
      </c>
      <c r="D63" s="1259"/>
      <c r="E63" s="1260"/>
      <c r="F63" s="141">
        <v>3331</v>
      </c>
      <c r="G63" s="141">
        <v>3255</v>
      </c>
      <c r="H63" s="142">
        <v>3391</v>
      </c>
    </row>
    <row r="64" spans="2:8" ht="15" customHeight="1" x14ac:dyDescent="0.15"/>
    <row r="65" ht="0" hidden="1" customHeight="1" x14ac:dyDescent="0.15"/>
    <row r="66" ht="0" hidden="1" customHeight="1" x14ac:dyDescent="0.15"/>
  </sheetData>
  <sheetProtection algorithmName="SHA-512" hashValue="Og0l42H5FAjzBPRU8KsW2qA9DJRv9U/QlxFRjm2rphTrrKu6NE1N5JCbLMuN4CASSpdbh/gIUdqu22H1RBwT6w==" saltValue="WjdG7qxD1wU6RSZcMX/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560</v>
      </c>
      <c r="BQ50" s="1301"/>
      <c r="BR50" s="1301"/>
      <c r="BS50" s="1301"/>
      <c r="BT50" s="1301"/>
      <c r="BU50" s="1301"/>
      <c r="BV50" s="1301"/>
      <c r="BW50" s="1301"/>
      <c r="BX50" s="1301" t="s">
        <v>561</v>
      </c>
      <c r="BY50" s="1301"/>
      <c r="BZ50" s="1301"/>
      <c r="CA50" s="1301"/>
      <c r="CB50" s="1301"/>
      <c r="CC50" s="1301"/>
      <c r="CD50" s="1301"/>
      <c r="CE50" s="1301"/>
      <c r="CF50" s="1301" t="s">
        <v>562</v>
      </c>
      <c r="CG50" s="1301"/>
      <c r="CH50" s="1301"/>
      <c r="CI50" s="1301"/>
      <c r="CJ50" s="1301"/>
      <c r="CK50" s="1301"/>
      <c r="CL50" s="1301"/>
      <c r="CM50" s="1301"/>
      <c r="CN50" s="1301" t="s">
        <v>563</v>
      </c>
      <c r="CO50" s="1301"/>
      <c r="CP50" s="1301"/>
      <c r="CQ50" s="1301"/>
      <c r="CR50" s="1301"/>
      <c r="CS50" s="1301"/>
      <c r="CT50" s="1301"/>
      <c r="CU50" s="1301"/>
      <c r="CV50" s="1301" t="s">
        <v>564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621</v>
      </c>
      <c r="AO51" s="1305"/>
      <c r="AP51" s="1305"/>
      <c r="AQ51" s="1305"/>
      <c r="AR51" s="1305"/>
      <c r="AS51" s="1305"/>
      <c r="AT51" s="1305"/>
      <c r="AU51" s="1305"/>
      <c r="AV51" s="1305"/>
      <c r="AW51" s="1305"/>
      <c r="AX51" s="1305"/>
      <c r="AY51" s="1305"/>
      <c r="AZ51" s="1305"/>
      <c r="BA51" s="1305"/>
      <c r="BB51" s="1305" t="s">
        <v>622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127.8</v>
      </c>
      <c r="BY51" s="1307"/>
      <c r="BZ51" s="1307"/>
      <c r="CA51" s="1307"/>
      <c r="CB51" s="1307"/>
      <c r="CC51" s="1307"/>
      <c r="CD51" s="1307"/>
      <c r="CE51" s="1307"/>
      <c r="CF51" s="1307">
        <v>115.4</v>
      </c>
      <c r="CG51" s="1307"/>
      <c r="CH51" s="1307"/>
      <c r="CI51" s="1307"/>
      <c r="CJ51" s="1307"/>
      <c r="CK51" s="1307"/>
      <c r="CL51" s="1307"/>
      <c r="CM51" s="1307"/>
      <c r="CN51" s="1307">
        <v>120.6</v>
      </c>
      <c r="CO51" s="1307"/>
      <c r="CP51" s="1307"/>
      <c r="CQ51" s="1307"/>
      <c r="CR51" s="1307"/>
      <c r="CS51" s="1307"/>
      <c r="CT51" s="1307"/>
      <c r="CU51" s="1307"/>
      <c r="CV51" s="1307">
        <v>109.5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61.1</v>
      </c>
      <c r="BY53" s="1307"/>
      <c r="BZ53" s="1307"/>
      <c r="CA53" s="1307"/>
      <c r="CB53" s="1307"/>
      <c r="CC53" s="1307"/>
      <c r="CD53" s="1307"/>
      <c r="CE53" s="1307"/>
      <c r="CF53" s="1307">
        <v>65.7</v>
      </c>
      <c r="CG53" s="1307"/>
      <c r="CH53" s="1307"/>
      <c r="CI53" s="1307"/>
      <c r="CJ53" s="1307"/>
      <c r="CK53" s="1307"/>
      <c r="CL53" s="1307"/>
      <c r="CM53" s="1307"/>
      <c r="CN53" s="1307">
        <v>66.5</v>
      </c>
      <c r="CO53" s="1307"/>
      <c r="CP53" s="1307"/>
      <c r="CQ53" s="1307"/>
      <c r="CR53" s="1307"/>
      <c r="CS53" s="1307"/>
      <c r="CT53" s="1307"/>
      <c r="CU53" s="1307"/>
      <c r="CV53" s="1307">
        <v>69.400000000000006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624</v>
      </c>
      <c r="AO55" s="1301"/>
      <c r="AP55" s="1301"/>
      <c r="AQ55" s="1301"/>
      <c r="AR55" s="1301"/>
      <c r="AS55" s="1301"/>
      <c r="AT55" s="1301"/>
      <c r="AU55" s="1301"/>
      <c r="AV55" s="1301"/>
      <c r="AW55" s="1301"/>
      <c r="AX55" s="1301"/>
      <c r="AY55" s="1301"/>
      <c r="AZ55" s="1301"/>
      <c r="BA55" s="1301"/>
      <c r="BB55" s="1305" t="s">
        <v>622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625</v>
      </c>
    </row>
    <row r="64" spans="1:109" x14ac:dyDescent="0.15">
      <c r="B64" s="1276"/>
      <c r="G64" s="1283"/>
      <c r="I64" s="1317"/>
      <c r="J64" s="1317"/>
      <c r="K64" s="1317"/>
      <c r="L64" s="1317"/>
      <c r="M64" s="1317"/>
      <c r="N64" s="1318"/>
      <c r="AM64" s="1283"/>
      <c r="AN64" s="1283" t="s">
        <v>618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560</v>
      </c>
      <c r="BQ72" s="1301"/>
      <c r="BR72" s="1301"/>
      <c r="BS72" s="1301"/>
      <c r="BT72" s="1301"/>
      <c r="BU72" s="1301"/>
      <c r="BV72" s="1301"/>
      <c r="BW72" s="1301"/>
      <c r="BX72" s="1301" t="s">
        <v>561</v>
      </c>
      <c r="BY72" s="1301"/>
      <c r="BZ72" s="1301"/>
      <c r="CA72" s="1301"/>
      <c r="CB72" s="1301"/>
      <c r="CC72" s="1301"/>
      <c r="CD72" s="1301"/>
      <c r="CE72" s="1301"/>
      <c r="CF72" s="1301" t="s">
        <v>562</v>
      </c>
      <c r="CG72" s="1301"/>
      <c r="CH72" s="1301"/>
      <c r="CI72" s="1301"/>
      <c r="CJ72" s="1301"/>
      <c r="CK72" s="1301"/>
      <c r="CL72" s="1301"/>
      <c r="CM72" s="1301"/>
      <c r="CN72" s="1301" t="s">
        <v>563</v>
      </c>
      <c r="CO72" s="1301"/>
      <c r="CP72" s="1301"/>
      <c r="CQ72" s="1301"/>
      <c r="CR72" s="1301"/>
      <c r="CS72" s="1301"/>
      <c r="CT72" s="1301"/>
      <c r="CU72" s="1301"/>
      <c r="CV72" s="1301" t="s">
        <v>564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621</v>
      </c>
      <c r="AO73" s="1305"/>
      <c r="AP73" s="1305"/>
      <c r="AQ73" s="1305"/>
      <c r="AR73" s="1305"/>
      <c r="AS73" s="1305"/>
      <c r="AT73" s="1305"/>
      <c r="AU73" s="1305"/>
      <c r="AV73" s="1305"/>
      <c r="AW73" s="1305"/>
      <c r="AX73" s="1305"/>
      <c r="AY73" s="1305"/>
      <c r="AZ73" s="1305"/>
      <c r="BA73" s="1305"/>
      <c r="BB73" s="1305" t="s">
        <v>627</v>
      </c>
      <c r="BC73" s="1305"/>
      <c r="BD73" s="1305"/>
      <c r="BE73" s="1305"/>
      <c r="BF73" s="1305"/>
      <c r="BG73" s="1305"/>
      <c r="BH73" s="1305"/>
      <c r="BI73" s="1305"/>
      <c r="BJ73" s="1305"/>
      <c r="BK73" s="1305"/>
      <c r="BL73" s="1305"/>
      <c r="BM73" s="1305"/>
      <c r="BN73" s="1305"/>
      <c r="BO73" s="1305"/>
      <c r="BP73" s="1307">
        <v>144.9</v>
      </c>
      <c r="BQ73" s="1307"/>
      <c r="BR73" s="1307"/>
      <c r="BS73" s="1307"/>
      <c r="BT73" s="1307"/>
      <c r="BU73" s="1307"/>
      <c r="BV73" s="1307"/>
      <c r="BW73" s="1307"/>
      <c r="BX73" s="1307">
        <v>127.8</v>
      </c>
      <c r="BY73" s="1307"/>
      <c r="BZ73" s="1307"/>
      <c r="CA73" s="1307"/>
      <c r="CB73" s="1307"/>
      <c r="CC73" s="1307"/>
      <c r="CD73" s="1307"/>
      <c r="CE73" s="1307"/>
      <c r="CF73" s="1307">
        <v>115.4</v>
      </c>
      <c r="CG73" s="1307"/>
      <c r="CH73" s="1307"/>
      <c r="CI73" s="1307"/>
      <c r="CJ73" s="1307"/>
      <c r="CK73" s="1307"/>
      <c r="CL73" s="1307"/>
      <c r="CM73" s="1307"/>
      <c r="CN73" s="1307">
        <v>120.6</v>
      </c>
      <c r="CO73" s="1307"/>
      <c r="CP73" s="1307"/>
      <c r="CQ73" s="1307"/>
      <c r="CR73" s="1307"/>
      <c r="CS73" s="1307"/>
      <c r="CT73" s="1307"/>
      <c r="CU73" s="1307"/>
      <c r="CV73" s="1307">
        <v>109.5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628</v>
      </c>
      <c r="BC75" s="1305"/>
      <c r="BD75" s="1305"/>
      <c r="BE75" s="1305"/>
      <c r="BF75" s="1305"/>
      <c r="BG75" s="1305"/>
      <c r="BH75" s="1305"/>
      <c r="BI75" s="1305"/>
      <c r="BJ75" s="1305"/>
      <c r="BK75" s="1305"/>
      <c r="BL75" s="1305"/>
      <c r="BM75" s="1305"/>
      <c r="BN75" s="1305"/>
      <c r="BO75" s="1305"/>
      <c r="BP75" s="1307">
        <v>11.5</v>
      </c>
      <c r="BQ75" s="1307"/>
      <c r="BR75" s="1307"/>
      <c r="BS75" s="1307"/>
      <c r="BT75" s="1307"/>
      <c r="BU75" s="1307"/>
      <c r="BV75" s="1307"/>
      <c r="BW75" s="1307"/>
      <c r="BX75" s="1307">
        <v>11.7</v>
      </c>
      <c r="BY75" s="1307"/>
      <c r="BZ75" s="1307"/>
      <c r="CA75" s="1307"/>
      <c r="CB75" s="1307"/>
      <c r="CC75" s="1307"/>
      <c r="CD75" s="1307"/>
      <c r="CE75" s="1307"/>
      <c r="CF75" s="1307">
        <v>12.2</v>
      </c>
      <c r="CG75" s="1307"/>
      <c r="CH75" s="1307"/>
      <c r="CI75" s="1307"/>
      <c r="CJ75" s="1307"/>
      <c r="CK75" s="1307"/>
      <c r="CL75" s="1307"/>
      <c r="CM75" s="1307"/>
      <c r="CN75" s="1307">
        <v>13.1</v>
      </c>
      <c r="CO75" s="1307"/>
      <c r="CP75" s="1307"/>
      <c r="CQ75" s="1307"/>
      <c r="CR75" s="1307"/>
      <c r="CS75" s="1307"/>
      <c r="CT75" s="1307"/>
      <c r="CU75" s="1307"/>
      <c r="CV75" s="1307">
        <v>13.3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624</v>
      </c>
      <c r="AO77" s="1301"/>
      <c r="AP77" s="1301"/>
      <c r="AQ77" s="1301"/>
      <c r="AR77" s="1301"/>
      <c r="AS77" s="1301"/>
      <c r="AT77" s="1301"/>
      <c r="AU77" s="1301"/>
      <c r="AV77" s="1301"/>
      <c r="AW77" s="1301"/>
      <c r="AX77" s="1301"/>
      <c r="AY77" s="1301"/>
      <c r="AZ77" s="1301"/>
      <c r="BA77" s="1301"/>
      <c r="BB77" s="1305" t="s">
        <v>629</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630</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KuulrDXSDkv/jf45fqHffNtKWyeUagnhxYxsoux01u+4GlxbIXFM+MpsgrusFbStdZTsobRTCMXBfBFmqZFg==" saltValue="4eDDu+qqnM14ktswDale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YxeFfT7DsGoC6hgSj2p7pPcMHpJl5pL8W1UC819eSFBb9cKhvFVy/0kekYxc9UzJKblJ63jozelCIJVJuRP6w==" saltValue="N1Wvc6JvnGMVBYadYvU3P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LWLM59PMSSuh5iG9DcuVS989h5PmZH36TLSk5L0qkRZYAt6GkLEOP09tYrT9h3mLt87Vv28vVHyWDm/JvgYYg==" saltValue="dOwQe28mje3UcXaq1ST/g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49338</v>
      </c>
      <c r="E3" s="161"/>
      <c r="F3" s="162">
        <v>66255</v>
      </c>
      <c r="G3" s="163"/>
      <c r="H3" s="164"/>
    </row>
    <row r="4" spans="1:8" x14ac:dyDescent="0.15">
      <c r="A4" s="165"/>
      <c r="B4" s="166"/>
      <c r="C4" s="167"/>
      <c r="D4" s="168">
        <v>38318</v>
      </c>
      <c r="E4" s="169"/>
      <c r="F4" s="170">
        <v>31822</v>
      </c>
      <c r="G4" s="171"/>
      <c r="H4" s="172"/>
    </row>
    <row r="5" spans="1:8" x14ac:dyDescent="0.15">
      <c r="A5" s="153" t="s">
        <v>553</v>
      </c>
      <c r="B5" s="158"/>
      <c r="C5" s="159"/>
      <c r="D5" s="160">
        <v>38472</v>
      </c>
      <c r="E5" s="161"/>
      <c r="F5" s="162">
        <v>47278</v>
      </c>
      <c r="G5" s="163"/>
      <c r="H5" s="164"/>
    </row>
    <row r="6" spans="1:8" x14ac:dyDescent="0.15">
      <c r="A6" s="165"/>
      <c r="B6" s="166"/>
      <c r="C6" s="167"/>
      <c r="D6" s="168">
        <v>27481</v>
      </c>
      <c r="E6" s="169"/>
      <c r="F6" s="170">
        <v>24096</v>
      </c>
      <c r="G6" s="171"/>
      <c r="H6" s="172"/>
    </row>
    <row r="7" spans="1:8" x14ac:dyDescent="0.15">
      <c r="A7" s="153" t="s">
        <v>554</v>
      </c>
      <c r="B7" s="158"/>
      <c r="C7" s="159"/>
      <c r="D7" s="160">
        <v>17451</v>
      </c>
      <c r="E7" s="161"/>
      <c r="F7" s="162">
        <v>44504</v>
      </c>
      <c r="G7" s="163"/>
      <c r="H7" s="164"/>
    </row>
    <row r="8" spans="1:8" x14ac:dyDescent="0.15">
      <c r="A8" s="165"/>
      <c r="B8" s="166"/>
      <c r="C8" s="167"/>
      <c r="D8" s="168">
        <v>10335</v>
      </c>
      <c r="E8" s="169"/>
      <c r="F8" s="170">
        <v>25876</v>
      </c>
      <c r="G8" s="171"/>
      <c r="H8" s="172"/>
    </row>
    <row r="9" spans="1:8" x14ac:dyDescent="0.15">
      <c r="A9" s="153" t="s">
        <v>555</v>
      </c>
      <c r="B9" s="158"/>
      <c r="C9" s="159"/>
      <c r="D9" s="160">
        <v>38504</v>
      </c>
      <c r="E9" s="161"/>
      <c r="F9" s="162">
        <v>47820</v>
      </c>
      <c r="G9" s="163"/>
      <c r="H9" s="164"/>
    </row>
    <row r="10" spans="1:8" x14ac:dyDescent="0.15">
      <c r="A10" s="165"/>
      <c r="B10" s="166"/>
      <c r="C10" s="167"/>
      <c r="D10" s="168">
        <v>20489</v>
      </c>
      <c r="E10" s="169"/>
      <c r="F10" s="170">
        <v>25855</v>
      </c>
      <c r="G10" s="171"/>
      <c r="H10" s="172"/>
    </row>
    <row r="11" spans="1:8" x14ac:dyDescent="0.15">
      <c r="A11" s="153" t="s">
        <v>556</v>
      </c>
      <c r="B11" s="158"/>
      <c r="C11" s="159"/>
      <c r="D11" s="160">
        <v>18716</v>
      </c>
      <c r="E11" s="161"/>
      <c r="F11" s="162">
        <v>41934</v>
      </c>
      <c r="G11" s="163"/>
      <c r="H11" s="164"/>
    </row>
    <row r="12" spans="1:8" x14ac:dyDescent="0.15">
      <c r="A12" s="165"/>
      <c r="B12" s="166"/>
      <c r="C12" s="173"/>
      <c r="D12" s="168">
        <v>10093</v>
      </c>
      <c r="E12" s="169"/>
      <c r="F12" s="170">
        <v>23352</v>
      </c>
      <c r="G12" s="171"/>
      <c r="H12" s="172"/>
    </row>
    <row r="13" spans="1:8" x14ac:dyDescent="0.15">
      <c r="A13" s="153"/>
      <c r="B13" s="158"/>
      <c r="C13" s="174"/>
      <c r="D13" s="175">
        <v>32496</v>
      </c>
      <c r="E13" s="176"/>
      <c r="F13" s="177">
        <v>49558</v>
      </c>
      <c r="G13" s="178"/>
      <c r="H13" s="164"/>
    </row>
    <row r="14" spans="1:8" x14ac:dyDescent="0.15">
      <c r="A14" s="165"/>
      <c r="B14" s="166"/>
      <c r="C14" s="167"/>
      <c r="D14" s="168">
        <v>21343</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1.32</v>
      </c>
      <c r="C19" s="179">
        <f>ROUND(VALUE(SUBSTITUTE(実質収支比率等に係る経年分析!G$48,"▲","-")),2)</f>
        <v>2.02</v>
      </c>
      <c r="D19" s="179">
        <f>ROUND(VALUE(SUBSTITUTE(実質収支比率等に係る経年分析!H$48,"▲","-")),2)</f>
        <v>2.46</v>
      </c>
      <c r="E19" s="179">
        <f>ROUND(VALUE(SUBSTITUTE(実質収支比率等に係る経年分析!I$48,"▲","-")),2)</f>
        <v>1.96</v>
      </c>
      <c r="F19" s="179">
        <f>ROUND(VALUE(SUBSTITUTE(実質収支比率等に係る経年分析!J$48,"▲","-")),2)</f>
        <v>3.64</v>
      </c>
    </row>
    <row r="20" spans="1:11" x14ac:dyDescent="0.15">
      <c r="A20" s="179" t="s">
        <v>55</v>
      </c>
      <c r="B20" s="179">
        <f>ROUND(VALUE(SUBSTITUTE(実質収支比率等に係る経年分析!F$47,"▲","-")),2)</f>
        <v>6.93</v>
      </c>
      <c r="C20" s="179">
        <f>ROUND(VALUE(SUBSTITUTE(実質収支比率等に係る経年分析!G$47,"▲","-")),2)</f>
        <v>6.42</v>
      </c>
      <c r="D20" s="179">
        <f>ROUND(VALUE(SUBSTITUTE(実質収支比率等に係る経年分析!H$47,"▲","-")),2)</f>
        <v>6.39</v>
      </c>
      <c r="E20" s="179">
        <f>ROUND(VALUE(SUBSTITUTE(実質収支比率等に係る経年分析!I$47,"▲","-")),2)</f>
        <v>6.39</v>
      </c>
      <c r="F20" s="179">
        <f>ROUND(VALUE(SUBSTITUTE(実質収支比率等に係る経年分析!J$47,"▲","-")),2)</f>
        <v>7.39</v>
      </c>
    </row>
    <row r="21" spans="1:11" x14ac:dyDescent="0.15">
      <c r="A21" s="179" t="s">
        <v>56</v>
      </c>
      <c r="B21" s="179">
        <f>IF(ISNUMBER(VALUE(SUBSTITUTE(実質収支比率等に係る経年分析!F$49,"▲","-"))),ROUND(VALUE(SUBSTITUTE(実質収支比率等に係る経年分析!F$49,"▲","-")),2),NA())</f>
        <v>-3.89</v>
      </c>
      <c r="C21" s="179">
        <f>IF(ISNUMBER(VALUE(SUBSTITUTE(実質収支比率等に係る経年分析!G$49,"▲","-"))),ROUND(VALUE(SUBSTITUTE(実質収支比率等に係る経年分析!G$49,"▲","-")),2),NA())</f>
        <v>-0.16</v>
      </c>
      <c r="D21" s="179">
        <f>IF(ISNUMBER(VALUE(SUBSTITUTE(実質収支比率等に係る経年分析!H$49,"▲","-"))),ROUND(VALUE(SUBSTITUTE(実質収支比率等に係る経年分析!H$49,"▲","-")),2),NA())</f>
        <v>-0.72</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1.68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0.28999999999999998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指定訪問看護事業特別会計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墓園事業特別会計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2.2200000000000002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1.0900000000000001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3.58</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21.43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3439</v>
      </c>
      <c r="E42" s="181"/>
      <c r="F42" s="181"/>
      <c r="G42" s="181">
        <f>'実質公債費比率（分子）の構造'!L$52</f>
        <v>3474</v>
      </c>
      <c r="H42" s="181"/>
      <c r="I42" s="181"/>
      <c r="J42" s="181">
        <f>'実質公債費比率（分子）の構造'!M$52</f>
        <v>3599</v>
      </c>
      <c r="K42" s="181"/>
      <c r="L42" s="181"/>
      <c r="M42" s="181">
        <f>'実質公債費比率（分子）の構造'!N$52</f>
        <v>3661</v>
      </c>
      <c r="N42" s="181"/>
      <c r="O42" s="181"/>
      <c r="P42" s="181">
        <f>'実質公債費比率（分子）の構造'!O$52</f>
        <v>3518</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209</v>
      </c>
      <c r="C45" s="181"/>
      <c r="D45" s="181"/>
      <c r="E45" s="181">
        <f>'実質公債費比率（分子）の構造'!L$49</f>
        <v>212</v>
      </c>
      <c r="F45" s="181"/>
      <c r="G45" s="181"/>
      <c r="H45" s="181">
        <f>'実質公債費比率（分子）の構造'!M$49</f>
        <v>218</v>
      </c>
      <c r="I45" s="181"/>
      <c r="J45" s="181"/>
      <c r="K45" s="181">
        <f>'実質公債費比率（分子）の構造'!N$49</f>
        <v>225</v>
      </c>
      <c r="L45" s="181"/>
      <c r="M45" s="181"/>
      <c r="N45" s="181">
        <f>'実質公債費比率（分子）の構造'!O$49</f>
        <v>227</v>
      </c>
      <c r="O45" s="181"/>
      <c r="P45" s="181"/>
    </row>
    <row r="46" spans="1:16" x14ac:dyDescent="0.15">
      <c r="A46" s="181" t="s">
        <v>67</v>
      </c>
      <c r="B46" s="181">
        <f>'実質公債費比率（分子）の構造'!K$48</f>
        <v>1231</v>
      </c>
      <c r="C46" s="181"/>
      <c r="D46" s="181"/>
      <c r="E46" s="181">
        <f>'実質公債費比率（分子）の構造'!L$48</f>
        <v>1249</v>
      </c>
      <c r="F46" s="181"/>
      <c r="G46" s="181"/>
      <c r="H46" s="181">
        <f>'実質公債費比率（分子）の構造'!M$48</f>
        <v>1249</v>
      </c>
      <c r="I46" s="181"/>
      <c r="J46" s="181"/>
      <c r="K46" s="181">
        <f>'実質公債費比率（分子）の構造'!N$48</f>
        <v>1421</v>
      </c>
      <c r="L46" s="181"/>
      <c r="M46" s="181"/>
      <c r="N46" s="181">
        <f>'実質公債費比率（分子）の構造'!O$48</f>
        <v>1175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3456</v>
      </c>
      <c r="C49" s="181"/>
      <c r="D49" s="181"/>
      <c r="E49" s="181">
        <f>'実質公債費比率（分子）の構造'!L$45</f>
        <v>3628</v>
      </c>
      <c r="F49" s="181"/>
      <c r="G49" s="181"/>
      <c r="H49" s="181">
        <f>'実質公債費比率（分子）の構造'!M$45</f>
        <v>3765</v>
      </c>
      <c r="I49" s="181"/>
      <c r="J49" s="181"/>
      <c r="K49" s="181">
        <f>'実質公債費比率（分子）の構造'!N$45</f>
        <v>3895</v>
      </c>
      <c r="L49" s="181"/>
      <c r="M49" s="181"/>
      <c r="N49" s="181">
        <f>'実質公債費比率（分子）の構造'!O$45</f>
        <v>3817</v>
      </c>
      <c r="O49" s="181"/>
      <c r="P49" s="181"/>
    </row>
    <row r="50" spans="1:16" x14ac:dyDescent="0.15">
      <c r="A50" s="181" t="s">
        <v>71</v>
      </c>
      <c r="B50" s="181" t="e">
        <f>NA()</f>
        <v>#N/A</v>
      </c>
      <c r="C50" s="181">
        <f>IF(ISNUMBER('実質公債費比率（分子）の構造'!K$53),'実質公債費比率（分子）の構造'!K$53,NA())</f>
        <v>1458</v>
      </c>
      <c r="D50" s="181" t="e">
        <f>NA()</f>
        <v>#N/A</v>
      </c>
      <c r="E50" s="181" t="e">
        <f>NA()</f>
        <v>#N/A</v>
      </c>
      <c r="F50" s="181">
        <f>IF(ISNUMBER('実質公債費比率（分子）の構造'!L$53),'実質公債費比率（分子）の構造'!L$53,NA())</f>
        <v>1616</v>
      </c>
      <c r="G50" s="181" t="e">
        <f>NA()</f>
        <v>#N/A</v>
      </c>
      <c r="H50" s="181" t="e">
        <f>NA()</f>
        <v>#N/A</v>
      </c>
      <c r="I50" s="181">
        <f>IF(ISNUMBER('実質公債費比率（分子）の構造'!M$53),'実質公債費比率（分子）の構造'!M$53,NA())</f>
        <v>1634</v>
      </c>
      <c r="J50" s="181" t="e">
        <f>NA()</f>
        <v>#N/A</v>
      </c>
      <c r="K50" s="181" t="e">
        <f>NA()</f>
        <v>#N/A</v>
      </c>
      <c r="L50" s="181">
        <f>IF(ISNUMBER('実質公債費比率（分子）の構造'!N$53),'実質公債費比率（分子）の構造'!N$53,NA())</f>
        <v>1880</v>
      </c>
      <c r="M50" s="181" t="e">
        <f>NA()</f>
        <v>#N/A</v>
      </c>
      <c r="N50" s="181" t="e">
        <f>NA()</f>
        <v>#N/A</v>
      </c>
      <c r="O50" s="181">
        <f>IF(ISNUMBER('実質公債費比率（分子）の構造'!O$53),'実質公債費比率（分子）の構造'!O$53,NA())</f>
        <v>1701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35245</v>
      </c>
      <c r="E56" s="180"/>
      <c r="F56" s="180"/>
      <c r="G56" s="180">
        <f>'将来負担比率（分子）の構造'!J$52</f>
        <v>34832</v>
      </c>
      <c r="H56" s="180"/>
      <c r="I56" s="180"/>
      <c r="J56" s="180">
        <f>'将来負担比率（分子）の構造'!K$52</f>
        <v>34210</v>
      </c>
      <c r="K56" s="180"/>
      <c r="L56" s="180"/>
      <c r="M56" s="180">
        <f>'将来負担比率（分子）の構造'!L$52</f>
        <v>32280</v>
      </c>
      <c r="N56" s="180"/>
      <c r="O56" s="180"/>
      <c r="P56" s="180">
        <f>'将来負担比率（分子）の構造'!M$52</f>
        <v>31040</v>
      </c>
    </row>
    <row r="57" spans="1:16" x14ac:dyDescent="0.15">
      <c r="A57" s="180" t="s">
        <v>42</v>
      </c>
      <c r="B57" s="180"/>
      <c r="C57" s="180"/>
      <c r="D57" s="180">
        <f>'将来負担比率（分子）の構造'!I$51</f>
        <v>3861</v>
      </c>
      <c r="E57" s="180"/>
      <c r="F57" s="180"/>
      <c r="G57" s="180">
        <f>'将来負担比率（分子）の構造'!J$51</f>
        <v>3809</v>
      </c>
      <c r="H57" s="180"/>
      <c r="I57" s="180"/>
      <c r="J57" s="180">
        <f>'将来負担比率（分子）の構造'!K$51</f>
        <v>3687</v>
      </c>
      <c r="K57" s="180"/>
      <c r="L57" s="180"/>
      <c r="M57" s="180">
        <f>'将来負担比率（分子）の構造'!L$51</f>
        <v>3659</v>
      </c>
      <c r="N57" s="180"/>
      <c r="O57" s="180"/>
      <c r="P57" s="180">
        <f>'将来負担比率（分子）の構造'!M$51</f>
        <v>3829</v>
      </c>
    </row>
    <row r="58" spans="1:16" x14ac:dyDescent="0.15">
      <c r="A58" s="180" t="s">
        <v>41</v>
      </c>
      <c r="B58" s="180"/>
      <c r="C58" s="180"/>
      <c r="D58" s="180">
        <f>'将来負担比率（分子）の構造'!I$50</f>
        <v>2840</v>
      </c>
      <c r="E58" s="180"/>
      <c r="F58" s="180"/>
      <c r="G58" s="180">
        <f>'将来負担比率（分子）の構造'!J$50</f>
        <v>3074</v>
      </c>
      <c r="H58" s="180"/>
      <c r="I58" s="180"/>
      <c r="J58" s="180">
        <f>'将来負担比率（分子）の構造'!K$50</f>
        <v>3182</v>
      </c>
      <c r="K58" s="180"/>
      <c r="L58" s="180"/>
      <c r="M58" s="180">
        <f>'将来負担比率（分子）の構造'!L$50</f>
        <v>3230</v>
      </c>
      <c r="N58" s="180"/>
      <c r="O58" s="180"/>
      <c r="P58" s="180">
        <f>'将来負担比率（分子）の構造'!M$50</f>
        <v>3510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4702</v>
      </c>
      <c r="C62" s="180"/>
      <c r="D62" s="180"/>
      <c r="E62" s="180">
        <f>'将来負担比率（分子）の構造'!J$45</f>
        <v>4480</v>
      </c>
      <c r="F62" s="180"/>
      <c r="G62" s="180"/>
      <c r="H62" s="180">
        <f>'将来負担比率（分子）の構造'!K$45</f>
        <v>4401</v>
      </c>
      <c r="I62" s="180"/>
      <c r="J62" s="180"/>
      <c r="K62" s="180">
        <f>'将来負担比率（分子）の構造'!L$45</f>
        <v>4405</v>
      </c>
      <c r="L62" s="180"/>
      <c r="M62" s="180"/>
      <c r="N62" s="180">
        <f>'将来負担比率（分子）の構造'!M$45</f>
        <v>4149</v>
      </c>
      <c r="O62" s="180"/>
      <c r="P62" s="180"/>
    </row>
    <row r="63" spans="1:16" x14ac:dyDescent="0.15">
      <c r="A63" s="180" t="s">
        <v>34</v>
      </c>
      <c r="B63" s="180">
        <f>'将来負担比率（分子）の構造'!I$44</f>
        <v>2305</v>
      </c>
      <c r="C63" s="180"/>
      <c r="D63" s="180"/>
      <c r="E63" s="180">
        <f>'将来負担比率（分子）の構造'!J$44</f>
        <v>2106</v>
      </c>
      <c r="F63" s="180"/>
      <c r="G63" s="180"/>
      <c r="H63" s="180">
        <f>'将来負担比率（分子）の構造'!K$44</f>
        <v>1859</v>
      </c>
      <c r="I63" s="180"/>
      <c r="J63" s="180"/>
      <c r="K63" s="180">
        <f>'将来負担比率（分子）の構造'!L$44</f>
        <v>1606</v>
      </c>
      <c r="L63" s="180"/>
      <c r="M63" s="180"/>
      <c r="N63" s="180">
        <f>'将来負担比率（分子）の構造'!M$44</f>
        <v>1344</v>
      </c>
      <c r="O63" s="180"/>
      <c r="P63" s="180"/>
    </row>
    <row r="64" spans="1:16" x14ac:dyDescent="0.15">
      <c r="A64" s="180" t="s">
        <v>33</v>
      </c>
      <c r="B64" s="180">
        <f>'将来負担比率（分子）の構造'!I$43</f>
        <v>15717</v>
      </c>
      <c r="C64" s="180"/>
      <c r="D64" s="180"/>
      <c r="E64" s="180">
        <f>'将来負担比率（分子）の構造'!J$43</f>
        <v>14932</v>
      </c>
      <c r="F64" s="180"/>
      <c r="G64" s="180"/>
      <c r="H64" s="180">
        <f>'将来負担比率（分子）の構造'!K$43</f>
        <v>14535</v>
      </c>
      <c r="I64" s="180"/>
      <c r="J64" s="180"/>
      <c r="K64" s="180">
        <f>'将来負担比率（分子）の構造'!L$43</f>
        <v>14499</v>
      </c>
      <c r="L64" s="180"/>
      <c r="M64" s="180"/>
      <c r="N64" s="180">
        <f>'将来負担比率（分子）の構造'!M$43</f>
        <v>14478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37289</v>
      </c>
      <c r="C66" s="180"/>
      <c r="D66" s="180"/>
      <c r="E66" s="180">
        <f>'将来負担比率（分子）の構造'!J$41</f>
        <v>36941</v>
      </c>
      <c r="F66" s="180"/>
      <c r="G66" s="180"/>
      <c r="H66" s="180">
        <f>'将来負担比率（分子）の構造'!K$41</f>
        <v>35212</v>
      </c>
      <c r="I66" s="180"/>
      <c r="J66" s="180"/>
      <c r="K66" s="180">
        <f>'将来負担比率（分子）の構造'!L$41</f>
        <v>34432</v>
      </c>
      <c r="L66" s="180"/>
      <c r="M66" s="180"/>
      <c r="N66" s="180">
        <f>'将来負担比率（分子）の構造'!M$41</f>
        <v>32788</v>
      </c>
      <c r="O66" s="180"/>
      <c r="P66" s="180"/>
    </row>
    <row r="67" spans="1:16" x14ac:dyDescent="0.15">
      <c r="A67" s="180" t="s">
        <v>75</v>
      </c>
      <c r="B67" s="180" t="e">
        <f>NA()</f>
        <v>#N/A</v>
      </c>
      <c r="C67" s="180">
        <f>IF(ISNUMBER('将来負担比率（分子）の構造'!I$53), IF('将来負担比率（分子）の構造'!I$53 &lt; 0, 0, '将来負担比率（分子）の構造'!I$53), NA())</f>
        <v>18066</v>
      </c>
      <c r="D67" s="180" t="e">
        <f>NA()</f>
        <v>#N/A</v>
      </c>
      <c r="E67" s="180" t="e">
        <f>NA()</f>
        <v>#N/A</v>
      </c>
      <c r="F67" s="180">
        <f>IF(ISNUMBER('将来負担比率（分子）の構造'!J$53), IF('将来負担比率（分子）の構造'!J$53 &lt; 0, 0, '将来負担比率（分子）の構造'!J$53), NA())</f>
        <v>16744</v>
      </c>
      <c r="G67" s="180" t="e">
        <f>NA()</f>
        <v>#N/A</v>
      </c>
      <c r="H67" s="180" t="e">
        <f>NA()</f>
        <v>#N/A</v>
      </c>
      <c r="I67" s="180">
        <f>IF(ISNUMBER('将来負担比率（分子）の構造'!K$53), IF('将来負担比率（分子）の構造'!K$53 &lt; 0, 0, '将来負担比率（分子）の構造'!K$53), NA())</f>
        <v>14929</v>
      </c>
      <c r="J67" s="180" t="e">
        <f>NA()</f>
        <v>#N/A</v>
      </c>
      <c r="K67" s="180" t="e">
        <f>NA()</f>
        <v>#N/A</v>
      </c>
      <c r="L67" s="180">
        <f>IF(ISNUMBER('将来負担比率（分子）の構造'!L$53), IF('将来負担比率（分子）の構造'!L$53 &lt; 0, 0, '将来負担比率（分子）の構造'!L$53), NA())</f>
        <v>15772</v>
      </c>
      <c r="M67" s="180" t="e">
        <f>NA()</f>
        <v>#N/A</v>
      </c>
      <c r="N67" s="180" t="e">
        <f>NA()</f>
        <v>#N/A</v>
      </c>
      <c r="O67" s="180">
        <f>IF(ISNUMBER('将来負担比率（分子）の構造'!M$53), IF('将来負担比率（分子）の構造'!M$53 &lt; 0, 0, '将来負担比率（分子）の構造'!M$53), NA())</f>
        <v>14379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1035</v>
      </c>
      <c r="C72" s="184">
        <f>基金残高に係る経年分析!G55</f>
        <v>1046</v>
      </c>
      <c r="D72" s="184">
        <f>基金残高に係る経年分析!H55</f>
        <v>1206</v>
      </c>
    </row>
    <row r="73" spans="1:16" x14ac:dyDescent="0.15">
      <c r="A73" s="183" t="s">
        <v>78</v>
      </c>
      <c r="B73" s="184">
        <f>基金残高に係る経年分析!F56</f>
        <v>6</v>
      </c>
      <c r="C73" s="184">
        <f>基金残高に係る経年分析!G56</f>
        <v>6</v>
      </c>
      <c r="D73" s="184">
        <f>基金残高に係る経年分析!H56</f>
        <v>6</v>
      </c>
    </row>
    <row r="74" spans="1:16" x14ac:dyDescent="0.15">
      <c r="A74" s="183" t="s">
        <v>79</v>
      </c>
      <c r="B74" s="184">
        <f>基金残高に係る経年分析!F57</f>
        <v>2289</v>
      </c>
      <c r="C74" s="184">
        <f>基金残高に係る経年分析!G57</f>
        <v>2204</v>
      </c>
      <c r="D74" s="184">
        <f>基金残高に係る経年分析!H57</f>
        <v>2180</v>
      </c>
    </row>
  </sheetData>
  <sheetProtection algorithmName="SHA-512" hashValue="wFgRd6t2Zk/yygZ7aHHlD7KBVnjd+lCUAH4Vjydgl93r1PH22EqYm3E5EaahALCz2qh5ucvJeWJjkBi0GgxZzw==" saltValue="dxWxnM4GOkxIlGp/L5Hl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6877490</v>
      </c>
      <c r="S5" s="689"/>
      <c r="T5" s="689"/>
      <c r="U5" s="689"/>
      <c r="V5" s="689"/>
      <c r="W5" s="689"/>
      <c r="X5" s="689"/>
      <c r="Y5" s="735"/>
      <c r="Z5" s="753">
        <v>26.8</v>
      </c>
      <c r="AA5" s="753"/>
      <c r="AB5" s="753"/>
      <c r="AC5" s="753"/>
      <c r="AD5" s="754">
        <v>6496800</v>
      </c>
      <c r="AE5" s="754"/>
      <c r="AF5" s="754"/>
      <c r="AG5" s="754"/>
      <c r="AH5" s="754"/>
      <c r="AI5" s="754"/>
      <c r="AJ5" s="754"/>
      <c r="AK5" s="754"/>
      <c r="AL5" s="736">
        <v>41.3</v>
      </c>
      <c r="AM5" s="705"/>
      <c r="AN5" s="705"/>
      <c r="AO5" s="737"/>
      <c r="AP5" s="722" t="s">
        <v>228</v>
      </c>
      <c r="AQ5" s="723"/>
      <c r="AR5" s="723"/>
      <c r="AS5" s="723"/>
      <c r="AT5" s="723"/>
      <c r="AU5" s="723"/>
      <c r="AV5" s="723"/>
      <c r="AW5" s="723"/>
      <c r="AX5" s="723"/>
      <c r="AY5" s="723"/>
      <c r="AZ5" s="723"/>
      <c r="BA5" s="723"/>
      <c r="BB5" s="723"/>
      <c r="BC5" s="723"/>
      <c r="BD5" s="723"/>
      <c r="BE5" s="723"/>
      <c r="BF5" s="724"/>
      <c r="BG5" s="623">
        <v>6495550</v>
      </c>
      <c r="BH5" s="626"/>
      <c r="BI5" s="626"/>
      <c r="BJ5" s="626"/>
      <c r="BK5" s="626"/>
      <c r="BL5" s="626"/>
      <c r="BM5" s="626"/>
      <c r="BN5" s="627"/>
      <c r="BO5" s="685">
        <v>94.4</v>
      </c>
      <c r="BP5" s="685"/>
      <c r="BQ5" s="685"/>
      <c r="BR5" s="685"/>
      <c r="BS5" s="686">
        <v>48634</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235577</v>
      </c>
      <c r="S6" s="626"/>
      <c r="T6" s="626"/>
      <c r="U6" s="626"/>
      <c r="V6" s="626"/>
      <c r="W6" s="626"/>
      <c r="X6" s="626"/>
      <c r="Y6" s="627"/>
      <c r="Z6" s="685">
        <v>0.9</v>
      </c>
      <c r="AA6" s="685"/>
      <c r="AB6" s="685"/>
      <c r="AC6" s="685"/>
      <c r="AD6" s="686">
        <v>235577</v>
      </c>
      <c r="AE6" s="686"/>
      <c r="AF6" s="686"/>
      <c r="AG6" s="686"/>
      <c r="AH6" s="686"/>
      <c r="AI6" s="686"/>
      <c r="AJ6" s="686"/>
      <c r="AK6" s="686"/>
      <c r="AL6" s="628">
        <v>1.5</v>
      </c>
      <c r="AM6" s="629"/>
      <c r="AN6" s="629"/>
      <c r="AO6" s="687"/>
      <c r="AP6" s="620" t="s">
        <v>233</v>
      </c>
      <c r="AQ6" s="621"/>
      <c r="AR6" s="621"/>
      <c r="AS6" s="621"/>
      <c r="AT6" s="621"/>
      <c r="AU6" s="621"/>
      <c r="AV6" s="621"/>
      <c r="AW6" s="621"/>
      <c r="AX6" s="621"/>
      <c r="AY6" s="621"/>
      <c r="AZ6" s="621"/>
      <c r="BA6" s="621"/>
      <c r="BB6" s="621"/>
      <c r="BC6" s="621"/>
      <c r="BD6" s="621"/>
      <c r="BE6" s="621"/>
      <c r="BF6" s="622"/>
      <c r="BG6" s="623">
        <v>6495550</v>
      </c>
      <c r="BH6" s="626"/>
      <c r="BI6" s="626"/>
      <c r="BJ6" s="626"/>
      <c r="BK6" s="626"/>
      <c r="BL6" s="626"/>
      <c r="BM6" s="626"/>
      <c r="BN6" s="627"/>
      <c r="BO6" s="685">
        <v>94.4</v>
      </c>
      <c r="BP6" s="685"/>
      <c r="BQ6" s="685"/>
      <c r="BR6" s="685"/>
      <c r="BS6" s="686">
        <v>48634</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262938</v>
      </c>
      <c r="CS6" s="626"/>
      <c r="CT6" s="626"/>
      <c r="CU6" s="626"/>
      <c r="CV6" s="626"/>
      <c r="CW6" s="626"/>
      <c r="CX6" s="626"/>
      <c r="CY6" s="627"/>
      <c r="CZ6" s="736">
        <v>1.1000000000000001</v>
      </c>
      <c r="DA6" s="705"/>
      <c r="DB6" s="705"/>
      <c r="DC6" s="739"/>
      <c r="DD6" s="631">
        <v>23458</v>
      </c>
      <c r="DE6" s="626"/>
      <c r="DF6" s="626"/>
      <c r="DG6" s="626"/>
      <c r="DH6" s="626"/>
      <c r="DI6" s="626"/>
      <c r="DJ6" s="626"/>
      <c r="DK6" s="626"/>
      <c r="DL6" s="626"/>
      <c r="DM6" s="626"/>
      <c r="DN6" s="626"/>
      <c r="DO6" s="626"/>
      <c r="DP6" s="627"/>
      <c r="DQ6" s="631">
        <v>240738</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24718</v>
      </c>
      <c r="S7" s="626"/>
      <c r="T7" s="626"/>
      <c r="U7" s="626"/>
      <c r="V7" s="626"/>
      <c r="W7" s="626"/>
      <c r="X7" s="626"/>
      <c r="Y7" s="627"/>
      <c r="Z7" s="685">
        <v>0.1</v>
      </c>
      <c r="AA7" s="685"/>
      <c r="AB7" s="685"/>
      <c r="AC7" s="685"/>
      <c r="AD7" s="686">
        <v>24718</v>
      </c>
      <c r="AE7" s="686"/>
      <c r="AF7" s="686"/>
      <c r="AG7" s="686"/>
      <c r="AH7" s="686"/>
      <c r="AI7" s="686"/>
      <c r="AJ7" s="686"/>
      <c r="AK7" s="686"/>
      <c r="AL7" s="628">
        <v>0.2</v>
      </c>
      <c r="AM7" s="629"/>
      <c r="AN7" s="629"/>
      <c r="AO7" s="687"/>
      <c r="AP7" s="620" t="s">
        <v>236</v>
      </c>
      <c r="AQ7" s="621"/>
      <c r="AR7" s="621"/>
      <c r="AS7" s="621"/>
      <c r="AT7" s="621"/>
      <c r="AU7" s="621"/>
      <c r="AV7" s="621"/>
      <c r="AW7" s="621"/>
      <c r="AX7" s="621"/>
      <c r="AY7" s="621"/>
      <c r="AZ7" s="621"/>
      <c r="BA7" s="621"/>
      <c r="BB7" s="621"/>
      <c r="BC7" s="621"/>
      <c r="BD7" s="621"/>
      <c r="BE7" s="621"/>
      <c r="BF7" s="622"/>
      <c r="BG7" s="623">
        <v>3142259</v>
      </c>
      <c r="BH7" s="626"/>
      <c r="BI7" s="626"/>
      <c r="BJ7" s="626"/>
      <c r="BK7" s="626"/>
      <c r="BL7" s="626"/>
      <c r="BM7" s="626"/>
      <c r="BN7" s="627"/>
      <c r="BO7" s="685">
        <v>45.7</v>
      </c>
      <c r="BP7" s="685"/>
      <c r="BQ7" s="685"/>
      <c r="BR7" s="685"/>
      <c r="BS7" s="686">
        <v>48634</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2281234</v>
      </c>
      <c r="CS7" s="626"/>
      <c r="CT7" s="626"/>
      <c r="CU7" s="626"/>
      <c r="CV7" s="626"/>
      <c r="CW7" s="626"/>
      <c r="CX7" s="626"/>
      <c r="CY7" s="627"/>
      <c r="CZ7" s="685">
        <v>9.1</v>
      </c>
      <c r="DA7" s="685"/>
      <c r="DB7" s="685"/>
      <c r="DC7" s="685"/>
      <c r="DD7" s="631">
        <v>10143</v>
      </c>
      <c r="DE7" s="626"/>
      <c r="DF7" s="626"/>
      <c r="DG7" s="626"/>
      <c r="DH7" s="626"/>
      <c r="DI7" s="626"/>
      <c r="DJ7" s="626"/>
      <c r="DK7" s="626"/>
      <c r="DL7" s="626"/>
      <c r="DM7" s="626"/>
      <c r="DN7" s="626"/>
      <c r="DO7" s="626"/>
      <c r="DP7" s="627"/>
      <c r="DQ7" s="631">
        <v>1841564</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43337</v>
      </c>
      <c r="S8" s="626"/>
      <c r="T8" s="626"/>
      <c r="U8" s="626"/>
      <c r="V8" s="626"/>
      <c r="W8" s="626"/>
      <c r="X8" s="626"/>
      <c r="Y8" s="627"/>
      <c r="Z8" s="685">
        <v>0.2</v>
      </c>
      <c r="AA8" s="685"/>
      <c r="AB8" s="685"/>
      <c r="AC8" s="685"/>
      <c r="AD8" s="686">
        <v>43337</v>
      </c>
      <c r="AE8" s="686"/>
      <c r="AF8" s="686"/>
      <c r="AG8" s="686"/>
      <c r="AH8" s="686"/>
      <c r="AI8" s="686"/>
      <c r="AJ8" s="686"/>
      <c r="AK8" s="686"/>
      <c r="AL8" s="628">
        <v>0.3</v>
      </c>
      <c r="AM8" s="629"/>
      <c r="AN8" s="629"/>
      <c r="AO8" s="687"/>
      <c r="AP8" s="620" t="s">
        <v>239</v>
      </c>
      <c r="AQ8" s="621"/>
      <c r="AR8" s="621"/>
      <c r="AS8" s="621"/>
      <c r="AT8" s="621"/>
      <c r="AU8" s="621"/>
      <c r="AV8" s="621"/>
      <c r="AW8" s="621"/>
      <c r="AX8" s="621"/>
      <c r="AY8" s="621"/>
      <c r="AZ8" s="621"/>
      <c r="BA8" s="621"/>
      <c r="BB8" s="621"/>
      <c r="BC8" s="621"/>
      <c r="BD8" s="621"/>
      <c r="BE8" s="621"/>
      <c r="BF8" s="622"/>
      <c r="BG8" s="623">
        <v>105166</v>
      </c>
      <c r="BH8" s="626"/>
      <c r="BI8" s="626"/>
      <c r="BJ8" s="626"/>
      <c r="BK8" s="626"/>
      <c r="BL8" s="626"/>
      <c r="BM8" s="626"/>
      <c r="BN8" s="627"/>
      <c r="BO8" s="685">
        <v>1.5</v>
      </c>
      <c r="BP8" s="685"/>
      <c r="BQ8" s="685"/>
      <c r="BR8" s="685"/>
      <c r="BS8" s="631" t="s">
        <v>137</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9672870</v>
      </c>
      <c r="CS8" s="626"/>
      <c r="CT8" s="626"/>
      <c r="CU8" s="626"/>
      <c r="CV8" s="626"/>
      <c r="CW8" s="626"/>
      <c r="CX8" s="626"/>
      <c r="CY8" s="627"/>
      <c r="CZ8" s="685">
        <v>38.6</v>
      </c>
      <c r="DA8" s="685"/>
      <c r="DB8" s="685"/>
      <c r="DC8" s="685"/>
      <c r="DD8" s="631">
        <v>363441</v>
      </c>
      <c r="DE8" s="626"/>
      <c r="DF8" s="626"/>
      <c r="DG8" s="626"/>
      <c r="DH8" s="626"/>
      <c r="DI8" s="626"/>
      <c r="DJ8" s="626"/>
      <c r="DK8" s="626"/>
      <c r="DL8" s="626"/>
      <c r="DM8" s="626"/>
      <c r="DN8" s="626"/>
      <c r="DO8" s="626"/>
      <c r="DP8" s="627"/>
      <c r="DQ8" s="631">
        <v>5257953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35988</v>
      </c>
      <c r="S9" s="626"/>
      <c r="T9" s="626"/>
      <c r="U9" s="626"/>
      <c r="V9" s="626"/>
      <c r="W9" s="626"/>
      <c r="X9" s="626"/>
      <c r="Y9" s="627"/>
      <c r="Z9" s="685">
        <v>0.1</v>
      </c>
      <c r="AA9" s="685"/>
      <c r="AB9" s="685"/>
      <c r="AC9" s="685"/>
      <c r="AD9" s="686">
        <v>35988</v>
      </c>
      <c r="AE9" s="686"/>
      <c r="AF9" s="686"/>
      <c r="AG9" s="686"/>
      <c r="AH9" s="686"/>
      <c r="AI9" s="686"/>
      <c r="AJ9" s="686"/>
      <c r="AK9" s="686"/>
      <c r="AL9" s="628">
        <v>0.2</v>
      </c>
      <c r="AM9" s="629"/>
      <c r="AN9" s="629"/>
      <c r="AO9" s="687"/>
      <c r="AP9" s="620" t="s">
        <v>242</v>
      </c>
      <c r="AQ9" s="621"/>
      <c r="AR9" s="621"/>
      <c r="AS9" s="621"/>
      <c r="AT9" s="621"/>
      <c r="AU9" s="621"/>
      <c r="AV9" s="621"/>
      <c r="AW9" s="621"/>
      <c r="AX9" s="621"/>
      <c r="AY9" s="621"/>
      <c r="AZ9" s="621"/>
      <c r="BA9" s="621"/>
      <c r="BB9" s="621"/>
      <c r="BC9" s="621"/>
      <c r="BD9" s="621"/>
      <c r="BE9" s="621"/>
      <c r="BF9" s="622"/>
      <c r="BG9" s="623">
        <v>2674773</v>
      </c>
      <c r="BH9" s="626"/>
      <c r="BI9" s="626"/>
      <c r="BJ9" s="626"/>
      <c r="BK9" s="626"/>
      <c r="BL9" s="626"/>
      <c r="BM9" s="626"/>
      <c r="BN9" s="627"/>
      <c r="BO9" s="685">
        <v>38.9</v>
      </c>
      <c r="BP9" s="685"/>
      <c r="BQ9" s="685"/>
      <c r="BR9" s="685"/>
      <c r="BS9" s="631" t="s">
        <v>137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2714679</v>
      </c>
      <c r="CS9" s="626"/>
      <c r="CT9" s="626"/>
      <c r="CU9" s="626"/>
      <c r="CV9" s="626"/>
      <c r="CW9" s="626"/>
      <c r="CX9" s="626"/>
      <c r="CY9" s="627"/>
      <c r="CZ9" s="685">
        <v>10.8</v>
      </c>
      <c r="DA9" s="685"/>
      <c r="DB9" s="685"/>
      <c r="DC9" s="685"/>
      <c r="DD9" s="631">
        <v>45794</v>
      </c>
      <c r="DE9" s="626"/>
      <c r="DF9" s="626"/>
      <c r="DG9" s="626"/>
      <c r="DH9" s="626"/>
      <c r="DI9" s="626"/>
      <c r="DJ9" s="626"/>
      <c r="DK9" s="626"/>
      <c r="DL9" s="626"/>
      <c r="DM9" s="626"/>
      <c r="DN9" s="626"/>
      <c r="DO9" s="626"/>
      <c r="DP9" s="627"/>
      <c r="DQ9" s="631">
        <v>2407250</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245</v>
      </c>
      <c r="S10" s="626"/>
      <c r="T10" s="626"/>
      <c r="U10" s="626"/>
      <c r="V10" s="626"/>
      <c r="W10" s="626"/>
      <c r="X10" s="626"/>
      <c r="Y10" s="627"/>
      <c r="Z10" s="685" t="s">
        <v>137</v>
      </c>
      <c r="AA10" s="685"/>
      <c r="AB10" s="685"/>
      <c r="AC10" s="685"/>
      <c r="AD10" s="686" t="s">
        <v>136</v>
      </c>
      <c r="AE10" s="686"/>
      <c r="AF10" s="686"/>
      <c r="AG10" s="686"/>
      <c r="AH10" s="686"/>
      <c r="AI10" s="686"/>
      <c r="AJ10" s="686"/>
      <c r="AK10" s="686"/>
      <c r="AL10" s="628" t="s">
        <v>246</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117072</v>
      </c>
      <c r="BH10" s="626"/>
      <c r="BI10" s="626"/>
      <c r="BJ10" s="626"/>
      <c r="BK10" s="626"/>
      <c r="BL10" s="626"/>
      <c r="BM10" s="626"/>
      <c r="BN10" s="627"/>
      <c r="BO10" s="685">
        <v>1.7</v>
      </c>
      <c r="BP10" s="685"/>
      <c r="BQ10" s="685"/>
      <c r="BR10" s="685"/>
      <c r="BS10" s="631" t="s">
        <v>246</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1162</v>
      </c>
      <c r="CS10" s="626"/>
      <c r="CT10" s="626"/>
      <c r="CU10" s="626"/>
      <c r="CV10" s="626"/>
      <c r="CW10" s="626"/>
      <c r="CX10" s="626"/>
      <c r="CY10" s="627"/>
      <c r="CZ10" s="685">
        <v>0</v>
      </c>
      <c r="DA10" s="685"/>
      <c r="DB10" s="685"/>
      <c r="DC10" s="685"/>
      <c r="DD10" s="631" t="s">
        <v>246</v>
      </c>
      <c r="DE10" s="626"/>
      <c r="DF10" s="626"/>
      <c r="DG10" s="626"/>
      <c r="DH10" s="626"/>
      <c r="DI10" s="626"/>
      <c r="DJ10" s="626"/>
      <c r="DK10" s="626"/>
      <c r="DL10" s="626"/>
      <c r="DM10" s="626"/>
      <c r="DN10" s="626"/>
      <c r="DO10" s="626"/>
      <c r="DP10" s="627"/>
      <c r="DQ10" s="631">
        <v>1017</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246</v>
      </c>
      <c r="S11" s="626"/>
      <c r="T11" s="626"/>
      <c r="U11" s="626"/>
      <c r="V11" s="626"/>
      <c r="W11" s="626"/>
      <c r="X11" s="626"/>
      <c r="Y11" s="627"/>
      <c r="Z11" s="685" t="s">
        <v>137</v>
      </c>
      <c r="AA11" s="685"/>
      <c r="AB11" s="685"/>
      <c r="AC11" s="685"/>
      <c r="AD11" s="686" t="s">
        <v>246</v>
      </c>
      <c r="AE11" s="686"/>
      <c r="AF11" s="686"/>
      <c r="AG11" s="686"/>
      <c r="AH11" s="686"/>
      <c r="AI11" s="686"/>
      <c r="AJ11" s="686"/>
      <c r="AK11" s="686"/>
      <c r="AL11" s="628" t="s">
        <v>137</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245248</v>
      </c>
      <c r="BH11" s="626"/>
      <c r="BI11" s="626"/>
      <c r="BJ11" s="626"/>
      <c r="BK11" s="626"/>
      <c r="BL11" s="626"/>
      <c r="BM11" s="626"/>
      <c r="BN11" s="627"/>
      <c r="BO11" s="685">
        <v>3.6</v>
      </c>
      <c r="BP11" s="685"/>
      <c r="BQ11" s="685"/>
      <c r="BR11" s="685"/>
      <c r="BS11" s="631">
        <v>48634</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441197</v>
      </c>
      <c r="CS11" s="626"/>
      <c r="CT11" s="626"/>
      <c r="CU11" s="626"/>
      <c r="CV11" s="626"/>
      <c r="CW11" s="626"/>
      <c r="CX11" s="626"/>
      <c r="CY11" s="627"/>
      <c r="CZ11" s="685">
        <v>1.8</v>
      </c>
      <c r="DA11" s="685"/>
      <c r="DB11" s="685"/>
      <c r="DC11" s="685"/>
      <c r="DD11" s="631">
        <v>37044</v>
      </c>
      <c r="DE11" s="626"/>
      <c r="DF11" s="626"/>
      <c r="DG11" s="626"/>
      <c r="DH11" s="626"/>
      <c r="DI11" s="626"/>
      <c r="DJ11" s="626"/>
      <c r="DK11" s="626"/>
      <c r="DL11" s="626"/>
      <c r="DM11" s="626"/>
      <c r="DN11" s="626"/>
      <c r="DO11" s="626"/>
      <c r="DP11" s="627"/>
      <c r="DQ11" s="631">
        <v>291111</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1080449</v>
      </c>
      <c r="S12" s="626"/>
      <c r="T12" s="626"/>
      <c r="U12" s="626"/>
      <c r="V12" s="626"/>
      <c r="W12" s="626"/>
      <c r="X12" s="626"/>
      <c r="Y12" s="627"/>
      <c r="Z12" s="685">
        <v>4.2</v>
      </c>
      <c r="AA12" s="685"/>
      <c r="AB12" s="685"/>
      <c r="AC12" s="685"/>
      <c r="AD12" s="686">
        <v>1080449</v>
      </c>
      <c r="AE12" s="686"/>
      <c r="AF12" s="686"/>
      <c r="AG12" s="686"/>
      <c r="AH12" s="686"/>
      <c r="AI12" s="686"/>
      <c r="AJ12" s="686"/>
      <c r="AK12" s="686"/>
      <c r="AL12" s="628">
        <v>6.9</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2789535</v>
      </c>
      <c r="BH12" s="626"/>
      <c r="BI12" s="626"/>
      <c r="BJ12" s="626"/>
      <c r="BK12" s="626"/>
      <c r="BL12" s="626"/>
      <c r="BM12" s="626"/>
      <c r="BN12" s="627"/>
      <c r="BO12" s="685">
        <v>40.6</v>
      </c>
      <c r="BP12" s="685"/>
      <c r="BQ12" s="685"/>
      <c r="BR12" s="685"/>
      <c r="BS12" s="631" t="s">
        <v>246</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489835</v>
      </c>
      <c r="CS12" s="626"/>
      <c r="CT12" s="626"/>
      <c r="CU12" s="626"/>
      <c r="CV12" s="626"/>
      <c r="CW12" s="626"/>
      <c r="CX12" s="626"/>
      <c r="CY12" s="627"/>
      <c r="CZ12" s="685">
        <v>2</v>
      </c>
      <c r="DA12" s="685"/>
      <c r="DB12" s="685"/>
      <c r="DC12" s="685"/>
      <c r="DD12" s="631">
        <v>575</v>
      </c>
      <c r="DE12" s="626"/>
      <c r="DF12" s="626"/>
      <c r="DG12" s="626"/>
      <c r="DH12" s="626"/>
      <c r="DI12" s="626"/>
      <c r="DJ12" s="626"/>
      <c r="DK12" s="626"/>
      <c r="DL12" s="626"/>
      <c r="DM12" s="626"/>
      <c r="DN12" s="626"/>
      <c r="DO12" s="626"/>
      <c r="DP12" s="627"/>
      <c r="DQ12" s="631">
        <v>287747</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22292</v>
      </c>
      <c r="S13" s="626"/>
      <c r="T13" s="626"/>
      <c r="U13" s="626"/>
      <c r="V13" s="626"/>
      <c r="W13" s="626"/>
      <c r="X13" s="626"/>
      <c r="Y13" s="627"/>
      <c r="Z13" s="685">
        <v>0.1</v>
      </c>
      <c r="AA13" s="685"/>
      <c r="AB13" s="685"/>
      <c r="AC13" s="685"/>
      <c r="AD13" s="686">
        <v>22292</v>
      </c>
      <c r="AE13" s="686"/>
      <c r="AF13" s="686"/>
      <c r="AG13" s="686"/>
      <c r="AH13" s="686"/>
      <c r="AI13" s="686"/>
      <c r="AJ13" s="686"/>
      <c r="AK13" s="686"/>
      <c r="AL13" s="628">
        <v>0.1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2786061</v>
      </c>
      <c r="BH13" s="626"/>
      <c r="BI13" s="626"/>
      <c r="BJ13" s="626"/>
      <c r="BK13" s="626"/>
      <c r="BL13" s="626"/>
      <c r="BM13" s="626"/>
      <c r="BN13" s="627"/>
      <c r="BO13" s="685">
        <v>40.5</v>
      </c>
      <c r="BP13" s="685"/>
      <c r="BQ13" s="685"/>
      <c r="BR13" s="685"/>
      <c r="BS13" s="631" t="s">
        <v>246</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1509845</v>
      </c>
      <c r="CS13" s="626"/>
      <c r="CT13" s="626"/>
      <c r="CU13" s="626"/>
      <c r="CV13" s="626"/>
      <c r="CW13" s="626"/>
      <c r="CX13" s="626"/>
      <c r="CY13" s="627"/>
      <c r="CZ13" s="685">
        <v>6</v>
      </c>
      <c r="DA13" s="685"/>
      <c r="DB13" s="685"/>
      <c r="DC13" s="685"/>
      <c r="DD13" s="631">
        <v>235924</v>
      </c>
      <c r="DE13" s="626"/>
      <c r="DF13" s="626"/>
      <c r="DG13" s="626"/>
      <c r="DH13" s="626"/>
      <c r="DI13" s="626"/>
      <c r="DJ13" s="626"/>
      <c r="DK13" s="626"/>
      <c r="DL13" s="626"/>
      <c r="DM13" s="626"/>
      <c r="DN13" s="626"/>
      <c r="DO13" s="626"/>
      <c r="DP13" s="627"/>
      <c r="DQ13" s="631">
        <v>1168153</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246</v>
      </c>
      <c r="S14" s="626"/>
      <c r="T14" s="626"/>
      <c r="U14" s="626"/>
      <c r="V14" s="626"/>
      <c r="W14" s="626"/>
      <c r="X14" s="626"/>
      <c r="Y14" s="627"/>
      <c r="Z14" s="685" t="s">
        <v>137</v>
      </c>
      <c r="AA14" s="685"/>
      <c r="AB14" s="685"/>
      <c r="AC14" s="685"/>
      <c r="AD14" s="686" t="s">
        <v>137</v>
      </c>
      <c r="AE14" s="686"/>
      <c r="AF14" s="686"/>
      <c r="AG14" s="686"/>
      <c r="AH14" s="686"/>
      <c r="AI14" s="686"/>
      <c r="AJ14" s="686"/>
      <c r="AK14" s="686"/>
      <c r="AL14" s="628" t="s">
        <v>137</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194853</v>
      </c>
      <c r="BH14" s="626"/>
      <c r="BI14" s="626"/>
      <c r="BJ14" s="626"/>
      <c r="BK14" s="626"/>
      <c r="BL14" s="626"/>
      <c r="BM14" s="626"/>
      <c r="BN14" s="627"/>
      <c r="BO14" s="685">
        <v>2.8</v>
      </c>
      <c r="BP14" s="685"/>
      <c r="BQ14" s="685"/>
      <c r="BR14" s="685"/>
      <c r="BS14" s="631" t="s">
        <v>136</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1090330</v>
      </c>
      <c r="CS14" s="626"/>
      <c r="CT14" s="626"/>
      <c r="CU14" s="626"/>
      <c r="CV14" s="626"/>
      <c r="CW14" s="626"/>
      <c r="CX14" s="626"/>
      <c r="CY14" s="627"/>
      <c r="CZ14" s="685">
        <v>4.4000000000000004</v>
      </c>
      <c r="DA14" s="685"/>
      <c r="DB14" s="685"/>
      <c r="DC14" s="685"/>
      <c r="DD14" s="631">
        <v>146567</v>
      </c>
      <c r="DE14" s="626"/>
      <c r="DF14" s="626"/>
      <c r="DG14" s="626"/>
      <c r="DH14" s="626"/>
      <c r="DI14" s="626"/>
      <c r="DJ14" s="626"/>
      <c r="DK14" s="626"/>
      <c r="DL14" s="626"/>
      <c r="DM14" s="626"/>
      <c r="DN14" s="626"/>
      <c r="DO14" s="626"/>
      <c r="DP14" s="627"/>
      <c r="DQ14" s="631">
        <v>883066</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73501</v>
      </c>
      <c r="S15" s="626"/>
      <c r="T15" s="626"/>
      <c r="U15" s="626"/>
      <c r="V15" s="626"/>
      <c r="W15" s="626"/>
      <c r="X15" s="626"/>
      <c r="Y15" s="627"/>
      <c r="Z15" s="685">
        <v>0.3</v>
      </c>
      <c r="AA15" s="685"/>
      <c r="AB15" s="685"/>
      <c r="AC15" s="685"/>
      <c r="AD15" s="686">
        <v>73501</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368903</v>
      </c>
      <c r="BH15" s="626"/>
      <c r="BI15" s="626"/>
      <c r="BJ15" s="626"/>
      <c r="BK15" s="626"/>
      <c r="BL15" s="626"/>
      <c r="BM15" s="626"/>
      <c r="BN15" s="627"/>
      <c r="BO15" s="685">
        <v>5.4</v>
      </c>
      <c r="BP15" s="685"/>
      <c r="BQ15" s="685"/>
      <c r="BR15" s="685"/>
      <c r="BS15" s="631" t="s">
        <v>246</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2320850</v>
      </c>
      <c r="CS15" s="626"/>
      <c r="CT15" s="626"/>
      <c r="CU15" s="626"/>
      <c r="CV15" s="626"/>
      <c r="CW15" s="626"/>
      <c r="CX15" s="626"/>
      <c r="CY15" s="627"/>
      <c r="CZ15" s="685">
        <v>9.3000000000000007</v>
      </c>
      <c r="DA15" s="685"/>
      <c r="DB15" s="685"/>
      <c r="DC15" s="685"/>
      <c r="DD15" s="631">
        <v>316591</v>
      </c>
      <c r="DE15" s="626"/>
      <c r="DF15" s="626"/>
      <c r="DG15" s="626"/>
      <c r="DH15" s="626"/>
      <c r="DI15" s="626"/>
      <c r="DJ15" s="626"/>
      <c r="DK15" s="626"/>
      <c r="DL15" s="626"/>
      <c r="DM15" s="626"/>
      <c r="DN15" s="626"/>
      <c r="DO15" s="626"/>
      <c r="DP15" s="627"/>
      <c r="DQ15" s="631">
        <v>1574740</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136</v>
      </c>
      <c r="S16" s="626"/>
      <c r="T16" s="626"/>
      <c r="U16" s="626"/>
      <c r="V16" s="626"/>
      <c r="W16" s="626"/>
      <c r="X16" s="626"/>
      <c r="Y16" s="627"/>
      <c r="Z16" s="685" t="s">
        <v>265</v>
      </c>
      <c r="AA16" s="685"/>
      <c r="AB16" s="685"/>
      <c r="AC16" s="685"/>
      <c r="AD16" s="686" t="s">
        <v>246</v>
      </c>
      <c r="AE16" s="686"/>
      <c r="AF16" s="686"/>
      <c r="AG16" s="686"/>
      <c r="AH16" s="686"/>
      <c r="AI16" s="686"/>
      <c r="AJ16" s="686"/>
      <c r="AK16" s="686"/>
      <c r="AL16" s="628" t="s">
        <v>137</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265</v>
      </c>
      <c r="BH16" s="626"/>
      <c r="BI16" s="626"/>
      <c r="BJ16" s="626"/>
      <c r="BK16" s="626"/>
      <c r="BL16" s="626"/>
      <c r="BM16" s="626"/>
      <c r="BN16" s="627"/>
      <c r="BO16" s="685" t="s">
        <v>137</v>
      </c>
      <c r="BP16" s="685"/>
      <c r="BQ16" s="685"/>
      <c r="BR16" s="685"/>
      <c r="BS16" s="631" t="s">
        <v>246</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438588</v>
      </c>
      <c r="CS16" s="626"/>
      <c r="CT16" s="626"/>
      <c r="CU16" s="626"/>
      <c r="CV16" s="626"/>
      <c r="CW16" s="626"/>
      <c r="CX16" s="626"/>
      <c r="CY16" s="627"/>
      <c r="CZ16" s="685">
        <v>1.8</v>
      </c>
      <c r="DA16" s="685"/>
      <c r="DB16" s="685"/>
      <c r="DC16" s="685"/>
      <c r="DD16" s="631" t="s">
        <v>137</v>
      </c>
      <c r="DE16" s="626"/>
      <c r="DF16" s="626"/>
      <c r="DG16" s="626"/>
      <c r="DH16" s="626"/>
      <c r="DI16" s="626"/>
      <c r="DJ16" s="626"/>
      <c r="DK16" s="626"/>
      <c r="DL16" s="626"/>
      <c r="DM16" s="626"/>
      <c r="DN16" s="626"/>
      <c r="DO16" s="626"/>
      <c r="DP16" s="627"/>
      <c r="DQ16" s="631">
        <v>11811</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39080</v>
      </c>
      <c r="S17" s="626"/>
      <c r="T17" s="626"/>
      <c r="U17" s="626"/>
      <c r="V17" s="626"/>
      <c r="W17" s="626"/>
      <c r="X17" s="626"/>
      <c r="Y17" s="627"/>
      <c r="Z17" s="685">
        <v>0.2</v>
      </c>
      <c r="AA17" s="685"/>
      <c r="AB17" s="685"/>
      <c r="AC17" s="685"/>
      <c r="AD17" s="686">
        <v>39080</v>
      </c>
      <c r="AE17" s="686"/>
      <c r="AF17" s="686"/>
      <c r="AG17" s="686"/>
      <c r="AH17" s="686"/>
      <c r="AI17" s="686"/>
      <c r="AJ17" s="686"/>
      <c r="AK17" s="686"/>
      <c r="AL17" s="628">
        <v>0.2</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136</v>
      </c>
      <c r="BH17" s="626"/>
      <c r="BI17" s="626"/>
      <c r="BJ17" s="626"/>
      <c r="BK17" s="626"/>
      <c r="BL17" s="626"/>
      <c r="BM17" s="626"/>
      <c r="BN17" s="627"/>
      <c r="BO17" s="685" t="s">
        <v>137</v>
      </c>
      <c r="BP17" s="685"/>
      <c r="BQ17" s="685"/>
      <c r="BR17" s="685"/>
      <c r="BS17" s="631" t="s">
        <v>246</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3817380</v>
      </c>
      <c r="CS17" s="626"/>
      <c r="CT17" s="626"/>
      <c r="CU17" s="626"/>
      <c r="CV17" s="626"/>
      <c r="CW17" s="626"/>
      <c r="CX17" s="626"/>
      <c r="CY17" s="627"/>
      <c r="CZ17" s="685">
        <v>15.2</v>
      </c>
      <c r="DA17" s="685"/>
      <c r="DB17" s="685"/>
      <c r="DC17" s="685"/>
      <c r="DD17" s="631" t="s">
        <v>137</v>
      </c>
      <c r="DE17" s="626"/>
      <c r="DF17" s="626"/>
      <c r="DG17" s="626"/>
      <c r="DH17" s="626"/>
      <c r="DI17" s="626"/>
      <c r="DJ17" s="626"/>
      <c r="DK17" s="626"/>
      <c r="DL17" s="626"/>
      <c r="DM17" s="626"/>
      <c r="DN17" s="626"/>
      <c r="DO17" s="626"/>
      <c r="DP17" s="627"/>
      <c r="DQ17" s="631">
        <v>3817181</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v>8323614</v>
      </c>
      <c r="S18" s="626"/>
      <c r="T18" s="626"/>
      <c r="U18" s="626"/>
      <c r="V18" s="626"/>
      <c r="W18" s="626"/>
      <c r="X18" s="626"/>
      <c r="Y18" s="627"/>
      <c r="Z18" s="685">
        <v>32.4</v>
      </c>
      <c r="AA18" s="685"/>
      <c r="AB18" s="685"/>
      <c r="AC18" s="685"/>
      <c r="AD18" s="686">
        <v>7437729</v>
      </c>
      <c r="AE18" s="686"/>
      <c r="AF18" s="686"/>
      <c r="AG18" s="686"/>
      <c r="AH18" s="686"/>
      <c r="AI18" s="686"/>
      <c r="AJ18" s="686"/>
      <c r="AK18" s="686"/>
      <c r="AL18" s="628">
        <v>47.3</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137</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246</v>
      </c>
      <c r="CS18" s="626"/>
      <c r="CT18" s="626"/>
      <c r="CU18" s="626"/>
      <c r="CV18" s="626"/>
      <c r="CW18" s="626"/>
      <c r="CX18" s="626"/>
      <c r="CY18" s="627"/>
      <c r="CZ18" s="685" t="s">
        <v>136</v>
      </c>
      <c r="DA18" s="685"/>
      <c r="DB18" s="685"/>
      <c r="DC18" s="685"/>
      <c r="DD18" s="631" t="s">
        <v>246</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v>7437729</v>
      </c>
      <c r="S19" s="626"/>
      <c r="T19" s="626"/>
      <c r="U19" s="626"/>
      <c r="V19" s="626"/>
      <c r="W19" s="626"/>
      <c r="X19" s="626"/>
      <c r="Y19" s="627"/>
      <c r="Z19" s="685">
        <v>28.9</v>
      </c>
      <c r="AA19" s="685"/>
      <c r="AB19" s="685"/>
      <c r="AC19" s="685"/>
      <c r="AD19" s="686">
        <v>7437729</v>
      </c>
      <c r="AE19" s="686"/>
      <c r="AF19" s="686"/>
      <c r="AG19" s="686"/>
      <c r="AH19" s="686"/>
      <c r="AI19" s="686"/>
      <c r="AJ19" s="686"/>
      <c r="AK19" s="686"/>
      <c r="AL19" s="628">
        <v>47.3</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381940</v>
      </c>
      <c r="BH19" s="626"/>
      <c r="BI19" s="626"/>
      <c r="BJ19" s="626"/>
      <c r="BK19" s="626"/>
      <c r="BL19" s="626"/>
      <c r="BM19" s="626"/>
      <c r="BN19" s="627"/>
      <c r="BO19" s="685">
        <v>5.6</v>
      </c>
      <c r="BP19" s="685"/>
      <c r="BQ19" s="685"/>
      <c r="BR19" s="685"/>
      <c r="BS19" s="631" t="s">
        <v>137</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137</v>
      </c>
      <c r="DA19" s="685"/>
      <c r="DB19" s="685"/>
      <c r="DC19" s="685"/>
      <c r="DD19" s="631" t="s">
        <v>246</v>
      </c>
      <c r="DE19" s="626"/>
      <c r="DF19" s="626"/>
      <c r="DG19" s="626"/>
      <c r="DH19" s="626"/>
      <c r="DI19" s="626"/>
      <c r="DJ19" s="626"/>
      <c r="DK19" s="626"/>
      <c r="DL19" s="626"/>
      <c r="DM19" s="626"/>
      <c r="DN19" s="626"/>
      <c r="DO19" s="626"/>
      <c r="DP19" s="627"/>
      <c r="DQ19" s="631" t="s">
        <v>245</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v>885885</v>
      </c>
      <c r="S20" s="626"/>
      <c r="T20" s="626"/>
      <c r="U20" s="626"/>
      <c r="V20" s="626"/>
      <c r="W20" s="626"/>
      <c r="X20" s="626"/>
      <c r="Y20" s="627"/>
      <c r="Z20" s="685">
        <v>3.4</v>
      </c>
      <c r="AA20" s="685"/>
      <c r="AB20" s="685"/>
      <c r="AC20" s="685"/>
      <c r="AD20" s="686" t="s">
        <v>246</v>
      </c>
      <c r="AE20" s="686"/>
      <c r="AF20" s="686"/>
      <c r="AG20" s="686"/>
      <c r="AH20" s="686"/>
      <c r="AI20" s="686"/>
      <c r="AJ20" s="686"/>
      <c r="AK20" s="686"/>
      <c r="AL20" s="628" t="s">
        <v>137</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381940</v>
      </c>
      <c r="BH20" s="626"/>
      <c r="BI20" s="626"/>
      <c r="BJ20" s="626"/>
      <c r="BK20" s="626"/>
      <c r="BL20" s="626"/>
      <c r="BM20" s="626"/>
      <c r="BN20" s="627"/>
      <c r="BO20" s="685">
        <v>5.6</v>
      </c>
      <c r="BP20" s="685"/>
      <c r="BQ20" s="685"/>
      <c r="BR20" s="685"/>
      <c r="BS20" s="631" t="s">
        <v>137</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25040908</v>
      </c>
      <c r="CS20" s="626"/>
      <c r="CT20" s="626"/>
      <c r="CU20" s="626"/>
      <c r="CV20" s="626"/>
      <c r="CW20" s="626"/>
      <c r="CX20" s="626"/>
      <c r="CY20" s="627"/>
      <c r="CZ20" s="685">
        <v>100</v>
      </c>
      <c r="DA20" s="685"/>
      <c r="DB20" s="685"/>
      <c r="DC20" s="685"/>
      <c r="DD20" s="631">
        <v>1179537</v>
      </c>
      <c r="DE20" s="626"/>
      <c r="DF20" s="626"/>
      <c r="DG20" s="626"/>
      <c r="DH20" s="626"/>
      <c r="DI20" s="626"/>
      <c r="DJ20" s="626"/>
      <c r="DK20" s="626"/>
      <c r="DL20" s="626"/>
      <c r="DM20" s="626"/>
      <c r="DN20" s="626"/>
      <c r="DO20" s="626"/>
      <c r="DP20" s="627"/>
      <c r="DQ20" s="631">
        <v>17782331</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t="s">
        <v>246</v>
      </c>
      <c r="S21" s="626"/>
      <c r="T21" s="626"/>
      <c r="U21" s="626"/>
      <c r="V21" s="626"/>
      <c r="W21" s="626"/>
      <c r="X21" s="626"/>
      <c r="Y21" s="627"/>
      <c r="Z21" s="685" t="s">
        <v>137</v>
      </c>
      <c r="AA21" s="685"/>
      <c r="AB21" s="685"/>
      <c r="AC21" s="685"/>
      <c r="AD21" s="686" t="s">
        <v>137</v>
      </c>
      <c r="AE21" s="686"/>
      <c r="AF21" s="686"/>
      <c r="AG21" s="686"/>
      <c r="AH21" s="686"/>
      <c r="AI21" s="686"/>
      <c r="AJ21" s="686"/>
      <c r="AK21" s="686"/>
      <c r="AL21" s="628" t="s">
        <v>137</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1250</v>
      </c>
      <c r="BH21" s="626"/>
      <c r="BI21" s="626"/>
      <c r="BJ21" s="626"/>
      <c r="BK21" s="626"/>
      <c r="BL21" s="626"/>
      <c r="BM21" s="626"/>
      <c r="BN21" s="627"/>
      <c r="BO21" s="685">
        <v>0</v>
      </c>
      <c r="BP21" s="685"/>
      <c r="BQ21" s="685"/>
      <c r="BR21" s="685"/>
      <c r="BS21" s="631" t="s">
        <v>246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16756046</v>
      </c>
      <c r="S22" s="626"/>
      <c r="T22" s="626"/>
      <c r="U22" s="626"/>
      <c r="V22" s="626"/>
      <c r="W22" s="626"/>
      <c r="X22" s="626"/>
      <c r="Y22" s="627"/>
      <c r="Z22" s="685">
        <v>65.2</v>
      </c>
      <c r="AA22" s="685"/>
      <c r="AB22" s="685"/>
      <c r="AC22" s="685"/>
      <c r="AD22" s="686">
        <v>15489471</v>
      </c>
      <c r="AE22" s="686"/>
      <c r="AF22" s="686"/>
      <c r="AG22" s="686"/>
      <c r="AH22" s="686"/>
      <c r="AI22" s="686"/>
      <c r="AJ22" s="686"/>
      <c r="AK22" s="686"/>
      <c r="AL22" s="628">
        <v>98.5</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246</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4005</v>
      </c>
      <c r="S23" s="626"/>
      <c r="T23" s="626"/>
      <c r="U23" s="626"/>
      <c r="V23" s="626"/>
      <c r="W23" s="626"/>
      <c r="X23" s="626"/>
      <c r="Y23" s="627"/>
      <c r="Z23" s="685">
        <v>0</v>
      </c>
      <c r="AA23" s="685"/>
      <c r="AB23" s="685"/>
      <c r="AC23" s="685"/>
      <c r="AD23" s="686">
        <v>4005</v>
      </c>
      <c r="AE23" s="686"/>
      <c r="AF23" s="686"/>
      <c r="AG23" s="686"/>
      <c r="AH23" s="686"/>
      <c r="AI23" s="686"/>
      <c r="AJ23" s="686"/>
      <c r="AK23" s="686"/>
      <c r="AL23" s="628">
        <v>0</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v>380690</v>
      </c>
      <c r="BH23" s="626"/>
      <c r="BI23" s="626"/>
      <c r="BJ23" s="626"/>
      <c r="BK23" s="626"/>
      <c r="BL23" s="626"/>
      <c r="BM23" s="626"/>
      <c r="BN23" s="627"/>
      <c r="BO23" s="685">
        <v>5.5</v>
      </c>
      <c r="BP23" s="685"/>
      <c r="BQ23" s="685"/>
      <c r="BR23" s="685"/>
      <c r="BS23" s="631" t="s">
        <v>245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168711</v>
      </c>
      <c r="S24" s="626"/>
      <c r="T24" s="626"/>
      <c r="U24" s="626"/>
      <c r="V24" s="626"/>
      <c r="W24" s="626"/>
      <c r="X24" s="626"/>
      <c r="Y24" s="627"/>
      <c r="Z24" s="685">
        <v>0.7</v>
      </c>
      <c r="AA24" s="685"/>
      <c r="AB24" s="685"/>
      <c r="AC24" s="685"/>
      <c r="AD24" s="686">
        <v>3667</v>
      </c>
      <c r="AE24" s="686"/>
      <c r="AF24" s="686"/>
      <c r="AG24" s="686"/>
      <c r="AH24" s="686"/>
      <c r="AI24" s="686"/>
      <c r="AJ24" s="686"/>
      <c r="AK24" s="686"/>
      <c r="AL24" s="628">
        <v>0</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246</v>
      </c>
      <c r="BH24" s="626"/>
      <c r="BI24" s="626"/>
      <c r="BJ24" s="626"/>
      <c r="BK24" s="626"/>
      <c r="BL24" s="626"/>
      <c r="BM24" s="626"/>
      <c r="BN24" s="627"/>
      <c r="BO24" s="685" t="s">
        <v>136</v>
      </c>
      <c r="BP24" s="685"/>
      <c r="BQ24" s="685"/>
      <c r="BR24" s="685"/>
      <c r="BS24" s="631" t="s">
        <v>265</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12879230</v>
      </c>
      <c r="CS24" s="689"/>
      <c r="CT24" s="689"/>
      <c r="CU24" s="689"/>
      <c r="CV24" s="689"/>
      <c r="CW24" s="689"/>
      <c r="CX24" s="689"/>
      <c r="CY24" s="735"/>
      <c r="CZ24" s="736">
        <v>51.4</v>
      </c>
      <c r="DA24" s="705"/>
      <c r="DB24" s="705"/>
      <c r="DC24" s="739"/>
      <c r="DD24" s="734">
        <v>9420899</v>
      </c>
      <c r="DE24" s="689"/>
      <c r="DF24" s="689"/>
      <c r="DG24" s="689"/>
      <c r="DH24" s="689"/>
      <c r="DI24" s="689"/>
      <c r="DJ24" s="689"/>
      <c r="DK24" s="735"/>
      <c r="DL24" s="734">
        <v>9330588</v>
      </c>
      <c r="DM24" s="689"/>
      <c r="DN24" s="689"/>
      <c r="DO24" s="689"/>
      <c r="DP24" s="689"/>
      <c r="DQ24" s="689"/>
      <c r="DR24" s="689"/>
      <c r="DS24" s="689"/>
      <c r="DT24" s="689"/>
      <c r="DU24" s="689"/>
      <c r="DV24" s="735"/>
      <c r="DW24" s="736">
        <v>56</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468767</v>
      </c>
      <c r="S25" s="626"/>
      <c r="T25" s="626"/>
      <c r="U25" s="626"/>
      <c r="V25" s="626"/>
      <c r="W25" s="626"/>
      <c r="X25" s="626"/>
      <c r="Y25" s="627"/>
      <c r="Z25" s="685">
        <v>1.8</v>
      </c>
      <c r="AA25" s="685"/>
      <c r="AB25" s="685"/>
      <c r="AC25" s="685"/>
      <c r="AD25" s="686">
        <v>46609</v>
      </c>
      <c r="AE25" s="686"/>
      <c r="AF25" s="686"/>
      <c r="AG25" s="686"/>
      <c r="AH25" s="686"/>
      <c r="AI25" s="686"/>
      <c r="AJ25" s="686"/>
      <c r="AK25" s="686"/>
      <c r="AL25" s="628">
        <v>0.3</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246</v>
      </c>
      <c r="BH25" s="626"/>
      <c r="BI25" s="626"/>
      <c r="BJ25" s="626"/>
      <c r="BK25" s="626"/>
      <c r="BL25" s="626"/>
      <c r="BM25" s="626"/>
      <c r="BN25" s="627"/>
      <c r="BO25" s="685" t="s">
        <v>137</v>
      </c>
      <c r="BP25" s="685"/>
      <c r="BQ25" s="685"/>
      <c r="BR25" s="685"/>
      <c r="BS25" s="631" t="s">
        <v>246</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4124239</v>
      </c>
      <c r="CS25" s="624"/>
      <c r="CT25" s="624"/>
      <c r="CU25" s="624"/>
      <c r="CV25" s="624"/>
      <c r="CW25" s="624"/>
      <c r="CX25" s="624"/>
      <c r="CY25" s="625"/>
      <c r="CZ25" s="628">
        <v>16.5</v>
      </c>
      <c r="DA25" s="657"/>
      <c r="DB25" s="657"/>
      <c r="DC25" s="658"/>
      <c r="DD25" s="631">
        <v>3870524</v>
      </c>
      <c r="DE25" s="624"/>
      <c r="DF25" s="624"/>
      <c r="DG25" s="624"/>
      <c r="DH25" s="624"/>
      <c r="DI25" s="624"/>
      <c r="DJ25" s="624"/>
      <c r="DK25" s="625"/>
      <c r="DL25" s="631">
        <v>3780258</v>
      </c>
      <c r="DM25" s="624"/>
      <c r="DN25" s="624"/>
      <c r="DO25" s="624"/>
      <c r="DP25" s="624"/>
      <c r="DQ25" s="624"/>
      <c r="DR25" s="624"/>
      <c r="DS25" s="624"/>
      <c r="DT25" s="624"/>
      <c r="DU25" s="624"/>
      <c r="DV25" s="625"/>
      <c r="DW25" s="628">
        <v>22.7</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115246</v>
      </c>
      <c r="S26" s="626"/>
      <c r="T26" s="626"/>
      <c r="U26" s="626"/>
      <c r="V26" s="626"/>
      <c r="W26" s="626"/>
      <c r="X26" s="626"/>
      <c r="Y26" s="627"/>
      <c r="Z26" s="685">
        <v>0.4</v>
      </c>
      <c r="AA26" s="685"/>
      <c r="AB26" s="685"/>
      <c r="AC26" s="685"/>
      <c r="AD26" s="686">
        <v>12814</v>
      </c>
      <c r="AE26" s="686"/>
      <c r="AF26" s="686"/>
      <c r="AG26" s="686"/>
      <c r="AH26" s="686"/>
      <c r="AI26" s="686"/>
      <c r="AJ26" s="686"/>
      <c r="AK26" s="686"/>
      <c r="AL26" s="628">
        <v>0.1</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246</v>
      </c>
      <c r="BH26" s="626"/>
      <c r="BI26" s="626"/>
      <c r="BJ26" s="626"/>
      <c r="BK26" s="626"/>
      <c r="BL26" s="626"/>
      <c r="BM26" s="626"/>
      <c r="BN26" s="627"/>
      <c r="BO26" s="685" t="s">
        <v>137</v>
      </c>
      <c r="BP26" s="685"/>
      <c r="BQ26" s="685"/>
      <c r="BR26" s="685"/>
      <c r="BS26" s="631" t="s">
        <v>246</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2803723</v>
      </c>
      <c r="CS26" s="626"/>
      <c r="CT26" s="626"/>
      <c r="CU26" s="626"/>
      <c r="CV26" s="626"/>
      <c r="CW26" s="626"/>
      <c r="CX26" s="626"/>
      <c r="CY26" s="627"/>
      <c r="CZ26" s="628">
        <v>11.2</v>
      </c>
      <c r="DA26" s="657"/>
      <c r="DB26" s="657"/>
      <c r="DC26" s="658"/>
      <c r="DD26" s="631">
        <v>2588795</v>
      </c>
      <c r="DE26" s="626"/>
      <c r="DF26" s="626"/>
      <c r="DG26" s="626"/>
      <c r="DH26" s="626"/>
      <c r="DI26" s="626"/>
      <c r="DJ26" s="626"/>
      <c r="DK26" s="627"/>
      <c r="DL26" s="631" t="s">
        <v>246</v>
      </c>
      <c r="DM26" s="626"/>
      <c r="DN26" s="626"/>
      <c r="DO26" s="626"/>
      <c r="DP26" s="626"/>
      <c r="DQ26" s="626"/>
      <c r="DR26" s="626"/>
      <c r="DS26" s="626"/>
      <c r="DT26" s="626"/>
      <c r="DU26" s="626"/>
      <c r="DV26" s="627"/>
      <c r="DW26" s="628" t="s">
        <v>246</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2948628</v>
      </c>
      <c r="S27" s="626"/>
      <c r="T27" s="626"/>
      <c r="U27" s="626"/>
      <c r="V27" s="626"/>
      <c r="W27" s="626"/>
      <c r="X27" s="626"/>
      <c r="Y27" s="627"/>
      <c r="Z27" s="685">
        <v>11.5</v>
      </c>
      <c r="AA27" s="685"/>
      <c r="AB27" s="685"/>
      <c r="AC27" s="685"/>
      <c r="AD27" s="686" t="s">
        <v>137</v>
      </c>
      <c r="AE27" s="686"/>
      <c r="AF27" s="686"/>
      <c r="AG27" s="686"/>
      <c r="AH27" s="686"/>
      <c r="AI27" s="686"/>
      <c r="AJ27" s="686"/>
      <c r="AK27" s="686"/>
      <c r="AL27" s="628" t="s">
        <v>246</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6877490</v>
      </c>
      <c r="BH27" s="626"/>
      <c r="BI27" s="626"/>
      <c r="BJ27" s="626"/>
      <c r="BK27" s="626"/>
      <c r="BL27" s="626"/>
      <c r="BM27" s="626"/>
      <c r="BN27" s="627"/>
      <c r="BO27" s="685">
        <v>100</v>
      </c>
      <c r="BP27" s="685"/>
      <c r="BQ27" s="685"/>
      <c r="BR27" s="685"/>
      <c r="BS27" s="631">
        <v>48634</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4937611</v>
      </c>
      <c r="CS27" s="624"/>
      <c r="CT27" s="624"/>
      <c r="CU27" s="624"/>
      <c r="CV27" s="624"/>
      <c r="CW27" s="624"/>
      <c r="CX27" s="624"/>
      <c r="CY27" s="625"/>
      <c r="CZ27" s="628">
        <v>19.7</v>
      </c>
      <c r="DA27" s="657"/>
      <c r="DB27" s="657"/>
      <c r="DC27" s="658"/>
      <c r="DD27" s="631">
        <v>1733194</v>
      </c>
      <c r="DE27" s="624"/>
      <c r="DF27" s="624"/>
      <c r="DG27" s="624"/>
      <c r="DH27" s="624"/>
      <c r="DI27" s="624"/>
      <c r="DJ27" s="624"/>
      <c r="DK27" s="625"/>
      <c r="DL27" s="631">
        <v>1733149</v>
      </c>
      <c r="DM27" s="624"/>
      <c r="DN27" s="624"/>
      <c r="DO27" s="624"/>
      <c r="DP27" s="624"/>
      <c r="DQ27" s="624"/>
      <c r="DR27" s="624"/>
      <c r="DS27" s="624"/>
      <c r="DT27" s="624"/>
      <c r="DU27" s="624"/>
      <c r="DV27" s="625"/>
      <c r="DW27" s="628">
        <v>10.4</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246</v>
      </c>
      <c r="AA28" s="685"/>
      <c r="AB28" s="685"/>
      <c r="AC28" s="685"/>
      <c r="AD28" s="686" t="s">
        <v>137</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3817380</v>
      </c>
      <c r="CS28" s="626"/>
      <c r="CT28" s="626"/>
      <c r="CU28" s="626"/>
      <c r="CV28" s="626"/>
      <c r="CW28" s="626"/>
      <c r="CX28" s="626"/>
      <c r="CY28" s="627"/>
      <c r="CZ28" s="628">
        <v>15.2</v>
      </c>
      <c r="DA28" s="657"/>
      <c r="DB28" s="657"/>
      <c r="DC28" s="658"/>
      <c r="DD28" s="631">
        <v>3817181</v>
      </c>
      <c r="DE28" s="626"/>
      <c r="DF28" s="626"/>
      <c r="DG28" s="626"/>
      <c r="DH28" s="626"/>
      <c r="DI28" s="626"/>
      <c r="DJ28" s="626"/>
      <c r="DK28" s="627"/>
      <c r="DL28" s="631">
        <v>3817181</v>
      </c>
      <c r="DM28" s="626"/>
      <c r="DN28" s="626"/>
      <c r="DO28" s="626"/>
      <c r="DP28" s="626"/>
      <c r="DQ28" s="626"/>
      <c r="DR28" s="626"/>
      <c r="DS28" s="626"/>
      <c r="DT28" s="626"/>
      <c r="DU28" s="626"/>
      <c r="DV28" s="627"/>
      <c r="DW28" s="628">
        <v>22.9</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1991709</v>
      </c>
      <c r="S29" s="626"/>
      <c r="T29" s="626"/>
      <c r="U29" s="626"/>
      <c r="V29" s="626"/>
      <c r="W29" s="626"/>
      <c r="X29" s="626"/>
      <c r="Y29" s="627"/>
      <c r="Z29" s="685">
        <v>7.7</v>
      </c>
      <c r="AA29" s="685"/>
      <c r="AB29" s="685"/>
      <c r="AC29" s="685"/>
      <c r="AD29" s="686" t="s">
        <v>137</v>
      </c>
      <c r="AE29" s="686"/>
      <c r="AF29" s="686"/>
      <c r="AG29" s="686"/>
      <c r="AH29" s="686"/>
      <c r="AI29" s="686"/>
      <c r="AJ29" s="686"/>
      <c r="AK29" s="686"/>
      <c r="AL29" s="628" t="s">
        <v>137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3816927</v>
      </c>
      <c r="CS29" s="624"/>
      <c r="CT29" s="624"/>
      <c r="CU29" s="624"/>
      <c r="CV29" s="624"/>
      <c r="CW29" s="624"/>
      <c r="CX29" s="624"/>
      <c r="CY29" s="625"/>
      <c r="CZ29" s="628">
        <v>15.2</v>
      </c>
      <c r="DA29" s="657"/>
      <c r="DB29" s="657"/>
      <c r="DC29" s="658"/>
      <c r="DD29" s="631">
        <v>3816728</v>
      </c>
      <c r="DE29" s="624"/>
      <c r="DF29" s="624"/>
      <c r="DG29" s="624"/>
      <c r="DH29" s="624"/>
      <c r="DI29" s="624"/>
      <c r="DJ29" s="624"/>
      <c r="DK29" s="625"/>
      <c r="DL29" s="631">
        <v>3816728</v>
      </c>
      <c r="DM29" s="624"/>
      <c r="DN29" s="624"/>
      <c r="DO29" s="624"/>
      <c r="DP29" s="624"/>
      <c r="DQ29" s="624"/>
      <c r="DR29" s="624"/>
      <c r="DS29" s="624"/>
      <c r="DT29" s="624"/>
      <c r="DU29" s="624"/>
      <c r="DV29" s="625"/>
      <c r="DW29" s="628">
        <v>22.9</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31683</v>
      </c>
      <c r="S30" s="626"/>
      <c r="T30" s="626"/>
      <c r="U30" s="626"/>
      <c r="V30" s="626"/>
      <c r="W30" s="626"/>
      <c r="X30" s="626"/>
      <c r="Y30" s="627"/>
      <c r="Z30" s="685">
        <v>0.1</v>
      </c>
      <c r="AA30" s="685"/>
      <c r="AB30" s="685"/>
      <c r="AC30" s="685"/>
      <c r="AD30" s="686">
        <v>17865</v>
      </c>
      <c r="AE30" s="686"/>
      <c r="AF30" s="686"/>
      <c r="AG30" s="686"/>
      <c r="AH30" s="686"/>
      <c r="AI30" s="686"/>
      <c r="AJ30" s="686"/>
      <c r="AK30" s="686"/>
      <c r="AL30" s="628">
        <v>0.1</v>
      </c>
      <c r="AM30" s="629"/>
      <c r="AN30" s="629"/>
      <c r="AO30" s="687"/>
      <c r="AP30" s="713" t="s">
        <v>312</v>
      </c>
      <c r="AQ30" s="714"/>
      <c r="AR30" s="714"/>
      <c r="AS30" s="714"/>
      <c r="AT30" s="719" t="s">
        <v>313</v>
      </c>
      <c r="AU30" s="230"/>
      <c r="AV30" s="230"/>
      <c r="AW30" s="230"/>
      <c r="AX30" s="722" t="s">
        <v>187</v>
      </c>
      <c r="AY30" s="723"/>
      <c r="AZ30" s="723"/>
      <c r="BA30" s="723"/>
      <c r="BB30" s="723"/>
      <c r="BC30" s="723"/>
      <c r="BD30" s="723"/>
      <c r="BE30" s="723"/>
      <c r="BF30" s="724"/>
      <c r="BG30" s="703">
        <v>99.1</v>
      </c>
      <c r="BH30" s="704"/>
      <c r="BI30" s="704"/>
      <c r="BJ30" s="704"/>
      <c r="BK30" s="704"/>
      <c r="BL30" s="704"/>
      <c r="BM30" s="705">
        <v>95.9</v>
      </c>
      <c r="BN30" s="704"/>
      <c r="BO30" s="704"/>
      <c r="BP30" s="704"/>
      <c r="BQ30" s="706"/>
      <c r="BR30" s="703">
        <v>99</v>
      </c>
      <c r="BS30" s="704"/>
      <c r="BT30" s="704"/>
      <c r="BU30" s="704"/>
      <c r="BV30" s="704"/>
      <c r="BW30" s="704"/>
      <c r="BX30" s="705">
        <v>95.5</v>
      </c>
      <c r="BY30" s="704"/>
      <c r="BZ30" s="704"/>
      <c r="CA30" s="704"/>
      <c r="CB30" s="706"/>
      <c r="CD30" s="709"/>
      <c r="CE30" s="710"/>
      <c r="CF30" s="667" t="s">
        <v>314</v>
      </c>
      <c r="CG30" s="664"/>
      <c r="CH30" s="664"/>
      <c r="CI30" s="664"/>
      <c r="CJ30" s="664"/>
      <c r="CK30" s="664"/>
      <c r="CL30" s="664"/>
      <c r="CM30" s="664"/>
      <c r="CN30" s="664"/>
      <c r="CO30" s="664"/>
      <c r="CP30" s="664"/>
      <c r="CQ30" s="665"/>
      <c r="CR30" s="623">
        <v>3551753</v>
      </c>
      <c r="CS30" s="626"/>
      <c r="CT30" s="626"/>
      <c r="CU30" s="626"/>
      <c r="CV30" s="626"/>
      <c r="CW30" s="626"/>
      <c r="CX30" s="626"/>
      <c r="CY30" s="627"/>
      <c r="CZ30" s="628">
        <v>14.2</v>
      </c>
      <c r="DA30" s="657"/>
      <c r="DB30" s="657"/>
      <c r="DC30" s="658"/>
      <c r="DD30" s="631">
        <v>3551554</v>
      </c>
      <c r="DE30" s="626"/>
      <c r="DF30" s="626"/>
      <c r="DG30" s="626"/>
      <c r="DH30" s="626"/>
      <c r="DI30" s="626"/>
      <c r="DJ30" s="626"/>
      <c r="DK30" s="627"/>
      <c r="DL30" s="631">
        <v>3551554</v>
      </c>
      <c r="DM30" s="626"/>
      <c r="DN30" s="626"/>
      <c r="DO30" s="626"/>
      <c r="DP30" s="626"/>
      <c r="DQ30" s="626"/>
      <c r="DR30" s="626"/>
      <c r="DS30" s="626"/>
      <c r="DT30" s="626"/>
      <c r="DU30" s="626"/>
      <c r="DV30" s="627"/>
      <c r="DW30" s="628">
        <v>21.3</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164488</v>
      </c>
      <c r="S31" s="626"/>
      <c r="T31" s="626"/>
      <c r="U31" s="626"/>
      <c r="V31" s="626"/>
      <c r="W31" s="626"/>
      <c r="X31" s="626"/>
      <c r="Y31" s="627"/>
      <c r="Z31" s="685">
        <v>0.6</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99.4</v>
      </c>
      <c r="BH31" s="624"/>
      <c r="BI31" s="624"/>
      <c r="BJ31" s="624"/>
      <c r="BK31" s="624"/>
      <c r="BL31" s="624"/>
      <c r="BM31" s="629">
        <v>98.3</v>
      </c>
      <c r="BN31" s="702"/>
      <c r="BO31" s="702"/>
      <c r="BP31" s="702"/>
      <c r="BQ31" s="663"/>
      <c r="BR31" s="701">
        <v>99.3</v>
      </c>
      <c r="BS31" s="624"/>
      <c r="BT31" s="624"/>
      <c r="BU31" s="624"/>
      <c r="BV31" s="624"/>
      <c r="BW31" s="624"/>
      <c r="BX31" s="629">
        <v>98.1</v>
      </c>
      <c r="BY31" s="702"/>
      <c r="BZ31" s="702"/>
      <c r="CA31" s="702"/>
      <c r="CB31" s="663"/>
      <c r="CD31" s="709"/>
      <c r="CE31" s="710"/>
      <c r="CF31" s="667" t="s">
        <v>318</v>
      </c>
      <c r="CG31" s="664"/>
      <c r="CH31" s="664"/>
      <c r="CI31" s="664"/>
      <c r="CJ31" s="664"/>
      <c r="CK31" s="664"/>
      <c r="CL31" s="664"/>
      <c r="CM31" s="664"/>
      <c r="CN31" s="664"/>
      <c r="CO31" s="664"/>
      <c r="CP31" s="664"/>
      <c r="CQ31" s="665"/>
      <c r="CR31" s="623">
        <v>265174</v>
      </c>
      <c r="CS31" s="624"/>
      <c r="CT31" s="624"/>
      <c r="CU31" s="624"/>
      <c r="CV31" s="624"/>
      <c r="CW31" s="624"/>
      <c r="CX31" s="624"/>
      <c r="CY31" s="625"/>
      <c r="CZ31" s="628">
        <v>1.1000000000000001</v>
      </c>
      <c r="DA31" s="657"/>
      <c r="DB31" s="657"/>
      <c r="DC31" s="658"/>
      <c r="DD31" s="631">
        <v>265174</v>
      </c>
      <c r="DE31" s="624"/>
      <c r="DF31" s="624"/>
      <c r="DG31" s="624"/>
      <c r="DH31" s="624"/>
      <c r="DI31" s="624"/>
      <c r="DJ31" s="624"/>
      <c r="DK31" s="625"/>
      <c r="DL31" s="631">
        <v>265174</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325182</v>
      </c>
      <c r="S32" s="626"/>
      <c r="T32" s="626"/>
      <c r="U32" s="626"/>
      <c r="V32" s="626"/>
      <c r="W32" s="626"/>
      <c r="X32" s="626"/>
      <c r="Y32" s="627"/>
      <c r="Z32" s="685">
        <v>1.3</v>
      </c>
      <c r="AA32" s="685"/>
      <c r="AB32" s="685"/>
      <c r="AC32" s="685"/>
      <c r="AD32" s="686" t="s">
        <v>246</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98.7</v>
      </c>
      <c r="BH32" s="639"/>
      <c r="BI32" s="639"/>
      <c r="BJ32" s="639"/>
      <c r="BK32" s="639"/>
      <c r="BL32" s="639"/>
      <c r="BM32" s="683">
        <v>93.2</v>
      </c>
      <c r="BN32" s="639"/>
      <c r="BO32" s="639"/>
      <c r="BP32" s="639"/>
      <c r="BQ32" s="676"/>
      <c r="BR32" s="700">
        <v>98.7</v>
      </c>
      <c r="BS32" s="639"/>
      <c r="BT32" s="639"/>
      <c r="BU32" s="639"/>
      <c r="BV32" s="639"/>
      <c r="BW32" s="639"/>
      <c r="BX32" s="683">
        <v>92.7</v>
      </c>
      <c r="BY32" s="639"/>
      <c r="BZ32" s="639"/>
      <c r="CA32" s="639"/>
      <c r="CB32" s="676"/>
      <c r="CD32" s="711"/>
      <c r="CE32" s="712"/>
      <c r="CF32" s="667" t="s">
        <v>321</v>
      </c>
      <c r="CG32" s="664"/>
      <c r="CH32" s="664"/>
      <c r="CI32" s="664"/>
      <c r="CJ32" s="664"/>
      <c r="CK32" s="664"/>
      <c r="CL32" s="664"/>
      <c r="CM32" s="664"/>
      <c r="CN32" s="664"/>
      <c r="CO32" s="664"/>
      <c r="CP32" s="664"/>
      <c r="CQ32" s="665"/>
      <c r="CR32" s="623">
        <v>453</v>
      </c>
      <c r="CS32" s="626"/>
      <c r="CT32" s="626"/>
      <c r="CU32" s="626"/>
      <c r="CV32" s="626"/>
      <c r="CW32" s="626"/>
      <c r="CX32" s="626"/>
      <c r="CY32" s="627"/>
      <c r="CZ32" s="628">
        <v>0</v>
      </c>
      <c r="DA32" s="657"/>
      <c r="DB32" s="657"/>
      <c r="DC32" s="658"/>
      <c r="DD32" s="631">
        <v>453</v>
      </c>
      <c r="DE32" s="626"/>
      <c r="DF32" s="626"/>
      <c r="DG32" s="626"/>
      <c r="DH32" s="626"/>
      <c r="DI32" s="626"/>
      <c r="DJ32" s="626"/>
      <c r="DK32" s="627"/>
      <c r="DL32" s="631">
        <v>453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241203</v>
      </c>
      <c r="S33" s="626"/>
      <c r="T33" s="626"/>
      <c r="U33" s="626"/>
      <c r="V33" s="626"/>
      <c r="W33" s="626"/>
      <c r="X33" s="626"/>
      <c r="Y33" s="627"/>
      <c r="Z33" s="685">
        <v>0.9</v>
      </c>
      <c r="AA33" s="685"/>
      <c r="AB33" s="685"/>
      <c r="AC33" s="685"/>
      <c r="AD33" s="686" t="s">
        <v>246</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10543553</v>
      </c>
      <c r="CS33" s="624"/>
      <c r="CT33" s="624"/>
      <c r="CU33" s="624"/>
      <c r="CV33" s="624"/>
      <c r="CW33" s="624"/>
      <c r="CX33" s="624"/>
      <c r="CY33" s="625"/>
      <c r="CZ33" s="628">
        <v>42.1</v>
      </c>
      <c r="DA33" s="657"/>
      <c r="DB33" s="657"/>
      <c r="DC33" s="658"/>
      <c r="DD33" s="631">
        <v>8249972</v>
      </c>
      <c r="DE33" s="624"/>
      <c r="DF33" s="624"/>
      <c r="DG33" s="624"/>
      <c r="DH33" s="624"/>
      <c r="DI33" s="624"/>
      <c r="DJ33" s="624"/>
      <c r="DK33" s="625"/>
      <c r="DL33" s="631">
        <v>7389921</v>
      </c>
      <c r="DM33" s="624"/>
      <c r="DN33" s="624"/>
      <c r="DO33" s="624"/>
      <c r="DP33" s="624"/>
      <c r="DQ33" s="624"/>
      <c r="DR33" s="624"/>
      <c r="DS33" s="624"/>
      <c r="DT33" s="624"/>
      <c r="DU33" s="624"/>
      <c r="DV33" s="625"/>
      <c r="DW33" s="628">
        <v>44.4</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576310</v>
      </c>
      <c r="S34" s="626"/>
      <c r="T34" s="626"/>
      <c r="U34" s="626"/>
      <c r="V34" s="626"/>
      <c r="W34" s="626"/>
      <c r="X34" s="626"/>
      <c r="Y34" s="627"/>
      <c r="Z34" s="685">
        <v>2.2000000000000002</v>
      </c>
      <c r="AA34" s="685"/>
      <c r="AB34" s="685"/>
      <c r="AC34" s="685"/>
      <c r="AD34" s="686">
        <v>156789</v>
      </c>
      <c r="AE34" s="686"/>
      <c r="AF34" s="686"/>
      <c r="AG34" s="686"/>
      <c r="AH34" s="686"/>
      <c r="AI34" s="686"/>
      <c r="AJ34" s="686"/>
      <c r="AK34" s="686"/>
      <c r="AL34" s="628">
        <v>1</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3917413</v>
      </c>
      <c r="CS34" s="626"/>
      <c r="CT34" s="626"/>
      <c r="CU34" s="626"/>
      <c r="CV34" s="626"/>
      <c r="CW34" s="626"/>
      <c r="CX34" s="626"/>
      <c r="CY34" s="627"/>
      <c r="CZ34" s="628">
        <v>15.6</v>
      </c>
      <c r="DA34" s="657"/>
      <c r="DB34" s="657"/>
      <c r="DC34" s="658"/>
      <c r="DD34" s="631">
        <v>2804571</v>
      </c>
      <c r="DE34" s="626"/>
      <c r="DF34" s="626"/>
      <c r="DG34" s="626"/>
      <c r="DH34" s="626"/>
      <c r="DI34" s="626"/>
      <c r="DJ34" s="626"/>
      <c r="DK34" s="627"/>
      <c r="DL34" s="631">
        <v>2432358</v>
      </c>
      <c r="DM34" s="626"/>
      <c r="DN34" s="626"/>
      <c r="DO34" s="626"/>
      <c r="DP34" s="626"/>
      <c r="DQ34" s="626"/>
      <c r="DR34" s="626"/>
      <c r="DS34" s="626"/>
      <c r="DT34" s="626"/>
      <c r="DU34" s="626"/>
      <c r="DV34" s="627"/>
      <c r="DW34" s="628">
        <v>14.6</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1907733</v>
      </c>
      <c r="S35" s="626"/>
      <c r="T35" s="626"/>
      <c r="U35" s="626"/>
      <c r="V35" s="626"/>
      <c r="W35" s="626"/>
      <c r="X35" s="626"/>
      <c r="Y35" s="627"/>
      <c r="Z35" s="685">
        <v>7.4</v>
      </c>
      <c r="AA35" s="685"/>
      <c r="AB35" s="685"/>
      <c r="AC35" s="685"/>
      <c r="AD35" s="686" t="s">
        <v>246</v>
      </c>
      <c r="AE35" s="686"/>
      <c r="AF35" s="686"/>
      <c r="AG35" s="686"/>
      <c r="AH35" s="686"/>
      <c r="AI35" s="686"/>
      <c r="AJ35" s="686"/>
      <c r="AK35" s="686"/>
      <c r="AL35" s="628" t="s">
        <v>137</v>
      </c>
      <c r="AM35" s="629"/>
      <c r="AN35" s="629"/>
      <c r="AO35" s="687"/>
      <c r="AP35" s="234"/>
      <c r="AQ35" s="691" t="s">
        <v>329</v>
      </c>
      <c r="AR35" s="692"/>
      <c r="AS35" s="692"/>
      <c r="AT35" s="692"/>
      <c r="AU35" s="692"/>
      <c r="AV35" s="692"/>
      <c r="AW35" s="692"/>
      <c r="AX35" s="692"/>
      <c r="AY35" s="693"/>
      <c r="AZ35" s="688">
        <v>4092349</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242921</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168109</v>
      </c>
      <c r="CS35" s="624"/>
      <c r="CT35" s="624"/>
      <c r="CU35" s="624"/>
      <c r="CV35" s="624"/>
      <c r="CW35" s="624"/>
      <c r="CX35" s="624"/>
      <c r="CY35" s="625"/>
      <c r="CZ35" s="628">
        <v>0.7</v>
      </c>
      <c r="DA35" s="657"/>
      <c r="DB35" s="657"/>
      <c r="DC35" s="658"/>
      <c r="DD35" s="631">
        <v>134712</v>
      </c>
      <c r="DE35" s="624"/>
      <c r="DF35" s="624"/>
      <c r="DG35" s="624"/>
      <c r="DH35" s="624"/>
      <c r="DI35" s="624"/>
      <c r="DJ35" s="624"/>
      <c r="DK35" s="625"/>
      <c r="DL35" s="631">
        <v>134712</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137</v>
      </c>
      <c r="AA36" s="685"/>
      <c r="AB36" s="685"/>
      <c r="AC36" s="685"/>
      <c r="AD36" s="686" t="s">
        <v>137</v>
      </c>
      <c r="AE36" s="686"/>
      <c r="AF36" s="686"/>
      <c r="AG36" s="686"/>
      <c r="AH36" s="686"/>
      <c r="AI36" s="686"/>
      <c r="AJ36" s="686"/>
      <c r="AK36" s="686"/>
      <c r="AL36" s="628" t="s">
        <v>137</v>
      </c>
      <c r="AM36" s="629"/>
      <c r="AN36" s="629"/>
      <c r="AO36" s="687"/>
      <c r="AQ36" s="660" t="s">
        <v>333</v>
      </c>
      <c r="AR36" s="661"/>
      <c r="AS36" s="661"/>
      <c r="AT36" s="661"/>
      <c r="AU36" s="661"/>
      <c r="AV36" s="661"/>
      <c r="AW36" s="661"/>
      <c r="AX36" s="661"/>
      <c r="AY36" s="662"/>
      <c r="AZ36" s="623">
        <v>757918</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183598</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2939955</v>
      </c>
      <c r="CS36" s="626"/>
      <c r="CT36" s="626"/>
      <c r="CU36" s="626"/>
      <c r="CV36" s="626"/>
      <c r="CW36" s="626"/>
      <c r="CX36" s="626"/>
      <c r="CY36" s="627"/>
      <c r="CZ36" s="628">
        <v>11.7</v>
      </c>
      <c r="DA36" s="657"/>
      <c r="DB36" s="657"/>
      <c r="DC36" s="658"/>
      <c r="DD36" s="631">
        <v>2467157</v>
      </c>
      <c r="DE36" s="626"/>
      <c r="DF36" s="626"/>
      <c r="DG36" s="626"/>
      <c r="DH36" s="626"/>
      <c r="DI36" s="626"/>
      <c r="DJ36" s="626"/>
      <c r="DK36" s="627"/>
      <c r="DL36" s="631">
        <v>2083684</v>
      </c>
      <c r="DM36" s="626"/>
      <c r="DN36" s="626"/>
      <c r="DO36" s="626"/>
      <c r="DP36" s="626"/>
      <c r="DQ36" s="626"/>
      <c r="DR36" s="626"/>
      <c r="DS36" s="626"/>
      <c r="DT36" s="626"/>
      <c r="DU36" s="626"/>
      <c r="DV36" s="627"/>
      <c r="DW36" s="628">
        <v>12.5</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920633</v>
      </c>
      <c r="S37" s="626"/>
      <c r="T37" s="626"/>
      <c r="U37" s="626"/>
      <c r="V37" s="626"/>
      <c r="W37" s="626"/>
      <c r="X37" s="626"/>
      <c r="Y37" s="627"/>
      <c r="Z37" s="685">
        <v>3.6</v>
      </c>
      <c r="AA37" s="685"/>
      <c r="AB37" s="685"/>
      <c r="AC37" s="685"/>
      <c r="AD37" s="686" t="s">
        <v>137</v>
      </c>
      <c r="AE37" s="686"/>
      <c r="AF37" s="686"/>
      <c r="AG37" s="686"/>
      <c r="AH37" s="686"/>
      <c r="AI37" s="686"/>
      <c r="AJ37" s="686"/>
      <c r="AK37" s="686"/>
      <c r="AL37" s="628" t="s">
        <v>137</v>
      </c>
      <c r="AM37" s="629"/>
      <c r="AN37" s="629"/>
      <c r="AO37" s="687"/>
      <c r="AQ37" s="660" t="s">
        <v>337</v>
      </c>
      <c r="AR37" s="661"/>
      <c r="AS37" s="661"/>
      <c r="AT37" s="661"/>
      <c r="AU37" s="661"/>
      <c r="AV37" s="661"/>
      <c r="AW37" s="661"/>
      <c r="AX37" s="661"/>
      <c r="AY37" s="662"/>
      <c r="AZ37" s="623">
        <v>683544</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9266</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1164106</v>
      </c>
      <c r="CS37" s="624"/>
      <c r="CT37" s="624"/>
      <c r="CU37" s="624"/>
      <c r="CV37" s="624"/>
      <c r="CW37" s="624"/>
      <c r="CX37" s="624"/>
      <c r="CY37" s="625"/>
      <c r="CZ37" s="628">
        <v>4.5999999999999996</v>
      </c>
      <c r="DA37" s="657"/>
      <c r="DB37" s="657"/>
      <c r="DC37" s="658"/>
      <c r="DD37" s="631">
        <v>1067503</v>
      </c>
      <c r="DE37" s="624"/>
      <c r="DF37" s="624"/>
      <c r="DG37" s="624"/>
      <c r="DH37" s="624"/>
      <c r="DI37" s="624"/>
      <c r="DJ37" s="624"/>
      <c r="DK37" s="625"/>
      <c r="DL37" s="631">
        <v>1067087</v>
      </c>
      <c r="DM37" s="624"/>
      <c r="DN37" s="624"/>
      <c r="DO37" s="624"/>
      <c r="DP37" s="624"/>
      <c r="DQ37" s="624"/>
      <c r="DR37" s="624"/>
      <c r="DS37" s="624"/>
      <c r="DT37" s="624"/>
      <c r="DU37" s="624"/>
      <c r="DV37" s="625"/>
      <c r="DW37" s="628">
        <v>6.4</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25699711</v>
      </c>
      <c r="S38" s="675"/>
      <c r="T38" s="675"/>
      <c r="U38" s="675"/>
      <c r="V38" s="675"/>
      <c r="W38" s="675"/>
      <c r="X38" s="675"/>
      <c r="Y38" s="680"/>
      <c r="Z38" s="681">
        <v>100</v>
      </c>
      <c r="AA38" s="681"/>
      <c r="AB38" s="681"/>
      <c r="AC38" s="681"/>
      <c r="AD38" s="682">
        <v>15731220</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67055</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15272</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3267376</v>
      </c>
      <c r="CS38" s="626"/>
      <c r="CT38" s="626"/>
      <c r="CU38" s="626"/>
      <c r="CV38" s="626"/>
      <c r="CW38" s="626"/>
      <c r="CX38" s="626"/>
      <c r="CY38" s="627"/>
      <c r="CZ38" s="628">
        <v>13</v>
      </c>
      <c r="DA38" s="657"/>
      <c r="DB38" s="657"/>
      <c r="DC38" s="658"/>
      <c r="DD38" s="631">
        <v>2823312</v>
      </c>
      <c r="DE38" s="626"/>
      <c r="DF38" s="626"/>
      <c r="DG38" s="626"/>
      <c r="DH38" s="626"/>
      <c r="DI38" s="626"/>
      <c r="DJ38" s="626"/>
      <c r="DK38" s="627"/>
      <c r="DL38" s="631">
        <v>2735436</v>
      </c>
      <c r="DM38" s="626"/>
      <c r="DN38" s="626"/>
      <c r="DO38" s="626"/>
      <c r="DP38" s="626"/>
      <c r="DQ38" s="626"/>
      <c r="DR38" s="626"/>
      <c r="DS38" s="626"/>
      <c r="DT38" s="626"/>
      <c r="DU38" s="626"/>
      <c r="DV38" s="627"/>
      <c r="DW38" s="628">
        <v>16.399999999999999</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137</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87</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200189</v>
      </c>
      <c r="CS39" s="624"/>
      <c r="CT39" s="624"/>
      <c r="CU39" s="624"/>
      <c r="CV39" s="624"/>
      <c r="CW39" s="624"/>
      <c r="CX39" s="624"/>
      <c r="CY39" s="625"/>
      <c r="CZ39" s="628">
        <v>0.8</v>
      </c>
      <c r="DA39" s="657"/>
      <c r="DB39" s="657"/>
      <c r="DC39" s="658"/>
      <c r="DD39" s="631">
        <v>16369</v>
      </c>
      <c r="DE39" s="624"/>
      <c r="DF39" s="624"/>
      <c r="DG39" s="624"/>
      <c r="DH39" s="624"/>
      <c r="DI39" s="624"/>
      <c r="DJ39" s="624"/>
      <c r="DK39" s="625"/>
      <c r="DL39" s="631" t="s">
        <v>137</v>
      </c>
      <c r="DM39" s="624"/>
      <c r="DN39" s="624"/>
      <c r="DO39" s="624"/>
      <c r="DP39" s="624"/>
      <c r="DQ39" s="624"/>
      <c r="DR39" s="624"/>
      <c r="DS39" s="624"/>
      <c r="DT39" s="624"/>
      <c r="DU39" s="624"/>
      <c r="DV39" s="625"/>
      <c r="DW39" s="628" t="s">
        <v>137</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529538</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137</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50511</v>
      </c>
      <c r="CS40" s="626"/>
      <c r="CT40" s="626"/>
      <c r="CU40" s="626"/>
      <c r="CV40" s="626"/>
      <c r="CW40" s="626"/>
      <c r="CX40" s="626"/>
      <c r="CY40" s="627"/>
      <c r="CZ40" s="628">
        <v>0.2</v>
      </c>
      <c r="DA40" s="657"/>
      <c r="DB40" s="657"/>
      <c r="DC40" s="658"/>
      <c r="DD40" s="631">
        <v>3851</v>
      </c>
      <c r="DE40" s="626"/>
      <c r="DF40" s="626"/>
      <c r="DG40" s="626"/>
      <c r="DH40" s="626"/>
      <c r="DI40" s="626"/>
      <c r="DJ40" s="626"/>
      <c r="DK40" s="627"/>
      <c r="DL40" s="631">
        <v>3731</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2054294</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325</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136</v>
      </c>
      <c r="CS41" s="624"/>
      <c r="CT41" s="624"/>
      <c r="CU41" s="624"/>
      <c r="CV41" s="624"/>
      <c r="CW41" s="624"/>
      <c r="CX41" s="624"/>
      <c r="CY41" s="625"/>
      <c r="CZ41" s="628" t="s">
        <v>137</v>
      </c>
      <c r="DA41" s="657"/>
      <c r="DB41" s="657"/>
      <c r="DC41" s="658"/>
      <c r="DD41" s="631" t="s">
        <v>136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1618125</v>
      </c>
      <c r="CS42" s="626"/>
      <c r="CT42" s="626"/>
      <c r="CU42" s="626"/>
      <c r="CV42" s="626"/>
      <c r="CW42" s="626"/>
      <c r="CX42" s="626"/>
      <c r="CY42" s="627"/>
      <c r="CZ42" s="628">
        <v>6.5</v>
      </c>
      <c r="DA42" s="629"/>
      <c r="DB42" s="629"/>
      <c r="DC42" s="630"/>
      <c r="DD42" s="631">
        <v>111460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17168</v>
      </c>
      <c r="CS43" s="624"/>
      <c r="CT43" s="624"/>
      <c r="CU43" s="624"/>
      <c r="CV43" s="624"/>
      <c r="CW43" s="624"/>
      <c r="CX43" s="624"/>
      <c r="CY43" s="625"/>
      <c r="CZ43" s="628">
        <v>0.1</v>
      </c>
      <c r="DA43" s="657"/>
      <c r="DB43" s="657"/>
      <c r="DC43" s="658"/>
      <c r="DD43" s="631">
        <v>17168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309</v>
      </c>
      <c r="CE44" s="652"/>
      <c r="CF44" s="620" t="s">
        <v>359</v>
      </c>
      <c r="CG44" s="621"/>
      <c r="CH44" s="621"/>
      <c r="CI44" s="621"/>
      <c r="CJ44" s="621"/>
      <c r="CK44" s="621"/>
      <c r="CL44" s="621"/>
      <c r="CM44" s="621"/>
      <c r="CN44" s="621"/>
      <c r="CO44" s="621"/>
      <c r="CP44" s="621"/>
      <c r="CQ44" s="622"/>
      <c r="CR44" s="623">
        <v>1179537</v>
      </c>
      <c r="CS44" s="626"/>
      <c r="CT44" s="626"/>
      <c r="CU44" s="626"/>
      <c r="CV44" s="626"/>
      <c r="CW44" s="626"/>
      <c r="CX44" s="626"/>
      <c r="CY44" s="627"/>
      <c r="CZ44" s="628">
        <v>4.7</v>
      </c>
      <c r="DA44" s="629"/>
      <c r="DB44" s="629"/>
      <c r="DC44" s="630"/>
      <c r="DD44" s="631">
        <v>99649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515183</v>
      </c>
      <c r="CS45" s="624"/>
      <c r="CT45" s="624"/>
      <c r="CU45" s="624"/>
      <c r="CV45" s="624"/>
      <c r="CW45" s="624"/>
      <c r="CX45" s="624"/>
      <c r="CY45" s="625"/>
      <c r="CZ45" s="628">
        <v>2.1</v>
      </c>
      <c r="DA45" s="657"/>
      <c r="DB45" s="657"/>
      <c r="DC45" s="658"/>
      <c r="DD45" s="631">
        <v>18158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636093</v>
      </c>
      <c r="CS46" s="626"/>
      <c r="CT46" s="626"/>
      <c r="CU46" s="626"/>
      <c r="CV46" s="626"/>
      <c r="CW46" s="626"/>
      <c r="CX46" s="626"/>
      <c r="CY46" s="627"/>
      <c r="CZ46" s="628">
        <v>2.5</v>
      </c>
      <c r="DA46" s="629"/>
      <c r="DB46" s="629"/>
      <c r="DC46" s="630"/>
      <c r="DD46" s="631">
        <v>77466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438588</v>
      </c>
      <c r="CS47" s="624"/>
      <c r="CT47" s="624"/>
      <c r="CU47" s="624"/>
      <c r="CV47" s="624"/>
      <c r="CW47" s="624"/>
      <c r="CX47" s="624"/>
      <c r="CY47" s="625"/>
      <c r="CZ47" s="628">
        <v>1.8</v>
      </c>
      <c r="DA47" s="657"/>
      <c r="DB47" s="657"/>
      <c r="DC47" s="658"/>
      <c r="DD47" s="631">
        <v>11811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246</v>
      </c>
      <c r="CS48" s="626"/>
      <c r="CT48" s="626"/>
      <c r="CU48" s="626"/>
      <c r="CV48" s="626"/>
      <c r="CW48" s="626"/>
      <c r="CX48" s="626"/>
      <c r="CY48" s="627"/>
      <c r="CZ48" s="628" t="s">
        <v>265</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25040908</v>
      </c>
      <c r="CS49" s="639"/>
      <c r="CT49" s="639"/>
      <c r="CU49" s="639"/>
      <c r="CV49" s="639"/>
      <c r="CW49" s="639"/>
      <c r="CX49" s="639"/>
      <c r="CY49" s="640"/>
      <c r="CZ49" s="641">
        <v>100</v>
      </c>
      <c r="DA49" s="642"/>
      <c r="DB49" s="642"/>
      <c r="DC49" s="643"/>
      <c r="DD49" s="644">
        <v>17782331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bme6btAK8ZXQPkmEC6sW/RczeCnptCHu+dhhEr5U1p3BlIloUIoHANz3lOTXWxB2ZWOKt2z9MCMs7FT8phNrqA==" saltValue="MtTZlU8VSJzY/kOWOXqu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25622</v>
      </c>
      <c r="R7" s="1156"/>
      <c r="S7" s="1156"/>
      <c r="T7" s="1156"/>
      <c r="U7" s="1156"/>
      <c r="V7" s="1156">
        <v>24974</v>
      </c>
      <c r="W7" s="1156"/>
      <c r="X7" s="1156"/>
      <c r="Y7" s="1156"/>
      <c r="Z7" s="1156"/>
      <c r="AA7" s="1156">
        <v>648</v>
      </c>
      <c r="AB7" s="1156"/>
      <c r="AC7" s="1156"/>
      <c r="AD7" s="1156"/>
      <c r="AE7" s="1157"/>
      <c r="AF7" s="1158">
        <v>584</v>
      </c>
      <c r="AG7" s="1159"/>
      <c r="AH7" s="1159"/>
      <c r="AI7" s="1159"/>
      <c r="AJ7" s="1160"/>
      <c r="AK7" s="1142">
        <v>307</v>
      </c>
      <c r="AL7" s="1143"/>
      <c r="AM7" s="1143"/>
      <c r="AN7" s="1143"/>
      <c r="AO7" s="1143"/>
      <c r="AP7" s="1143">
        <v>32087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602</v>
      </c>
      <c r="BT7" s="1147"/>
      <c r="BU7" s="1147"/>
      <c r="BV7" s="1147"/>
      <c r="BW7" s="1147"/>
      <c r="BX7" s="1147"/>
      <c r="BY7" s="1147"/>
      <c r="BZ7" s="1147"/>
      <c r="CA7" s="1147"/>
      <c r="CB7" s="1147"/>
      <c r="CC7" s="1147"/>
      <c r="CD7" s="1147"/>
      <c r="CE7" s="1147"/>
      <c r="CF7" s="1147"/>
      <c r="CG7" s="1148"/>
      <c r="CH7" s="1139">
        <v>0</v>
      </c>
      <c r="CI7" s="1140"/>
      <c r="CJ7" s="1140"/>
      <c r="CK7" s="1140"/>
      <c r="CL7" s="1141"/>
      <c r="CM7" s="1139">
        <v>171</v>
      </c>
      <c r="CN7" s="1140"/>
      <c r="CO7" s="1140"/>
      <c r="CP7" s="1140"/>
      <c r="CQ7" s="1141"/>
      <c r="CR7" s="1139">
        <v>100</v>
      </c>
      <c r="CS7" s="1140"/>
      <c r="CT7" s="1140"/>
      <c r="CU7" s="1140"/>
      <c r="CV7" s="1141"/>
      <c r="CW7" s="1139" t="s">
        <v>584</v>
      </c>
      <c r="CX7" s="1140"/>
      <c r="CY7" s="1140"/>
      <c r="CZ7" s="1140"/>
      <c r="DA7" s="1141"/>
      <c r="DB7" s="1139" t="s">
        <v>603</v>
      </c>
      <c r="DC7" s="1140"/>
      <c r="DD7" s="1140"/>
      <c r="DE7" s="1140"/>
      <c r="DF7" s="1141"/>
      <c r="DG7" s="1139" t="s">
        <v>584</v>
      </c>
      <c r="DH7" s="1140"/>
      <c r="DI7" s="1140"/>
      <c r="DJ7" s="1140"/>
      <c r="DK7" s="1141"/>
      <c r="DL7" s="1139" t="s">
        <v>604</v>
      </c>
      <c r="DM7" s="1140"/>
      <c r="DN7" s="1140"/>
      <c r="DO7" s="1140"/>
      <c r="DP7" s="1141"/>
      <c r="DQ7" s="1139" t="s">
        <v>604</v>
      </c>
      <c r="DR7" s="1140"/>
      <c r="DS7" s="1140"/>
      <c r="DT7" s="1140"/>
      <c r="DU7" s="1141"/>
      <c r="DV7" s="1166"/>
      <c r="DW7" s="1167"/>
      <c r="DX7" s="1167"/>
      <c r="DY7" s="1167"/>
      <c r="DZ7" s="1168"/>
      <c r="EA7" s="254"/>
    </row>
    <row r="8" spans="1:131" s="255" customFormat="1" ht="26.25" customHeight="1" x14ac:dyDescent="0.15">
      <c r="A8" s="261">
        <v>2</v>
      </c>
      <c r="B8" s="1088" t="s">
        <v>388</v>
      </c>
      <c r="C8" s="1089"/>
      <c r="D8" s="1089"/>
      <c r="E8" s="1089"/>
      <c r="F8" s="1089"/>
      <c r="G8" s="1089"/>
      <c r="H8" s="1089"/>
      <c r="I8" s="1089"/>
      <c r="J8" s="1089"/>
      <c r="K8" s="1089"/>
      <c r="L8" s="1089"/>
      <c r="M8" s="1089"/>
      <c r="N8" s="1089"/>
      <c r="O8" s="1089"/>
      <c r="P8" s="1090"/>
      <c r="Q8" s="1094">
        <v>26</v>
      </c>
      <c r="R8" s="1095"/>
      <c r="S8" s="1095"/>
      <c r="T8" s="1095"/>
      <c r="U8" s="1095"/>
      <c r="V8" s="1095">
        <v>24</v>
      </c>
      <c r="W8" s="1095"/>
      <c r="X8" s="1095"/>
      <c r="Y8" s="1095"/>
      <c r="Z8" s="1095"/>
      <c r="AA8" s="1095">
        <v>2</v>
      </c>
      <c r="AB8" s="1095"/>
      <c r="AC8" s="1095"/>
      <c r="AD8" s="1095"/>
      <c r="AE8" s="1096"/>
      <c r="AF8" s="1070">
        <v>2</v>
      </c>
      <c r="AG8" s="1071"/>
      <c r="AH8" s="1071"/>
      <c r="AI8" s="1071"/>
      <c r="AJ8" s="1072"/>
      <c r="AK8" s="1137" t="s">
        <v>584</v>
      </c>
      <c r="AL8" s="1138"/>
      <c r="AM8" s="1138"/>
      <c r="AN8" s="1138"/>
      <c r="AO8" s="1138"/>
      <c r="AP8" s="1138">
        <v>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389</v>
      </c>
      <c r="C9" s="1089"/>
      <c r="D9" s="1089"/>
      <c r="E9" s="1089"/>
      <c r="F9" s="1089"/>
      <c r="G9" s="1089"/>
      <c r="H9" s="1089"/>
      <c r="I9" s="1089"/>
      <c r="J9" s="1089"/>
      <c r="K9" s="1089"/>
      <c r="L9" s="1089"/>
      <c r="M9" s="1089"/>
      <c r="N9" s="1089"/>
      <c r="O9" s="1089"/>
      <c r="P9" s="1090"/>
      <c r="Q9" s="1094">
        <v>28</v>
      </c>
      <c r="R9" s="1095"/>
      <c r="S9" s="1095"/>
      <c r="T9" s="1095"/>
      <c r="U9" s="1095"/>
      <c r="V9" s="1095">
        <v>22</v>
      </c>
      <c r="W9" s="1095"/>
      <c r="X9" s="1095"/>
      <c r="Y9" s="1095"/>
      <c r="Z9" s="1095"/>
      <c r="AA9" s="1095">
        <v>5</v>
      </c>
      <c r="AB9" s="1095"/>
      <c r="AC9" s="1095"/>
      <c r="AD9" s="1095"/>
      <c r="AE9" s="1096"/>
      <c r="AF9" s="1070">
        <v>5</v>
      </c>
      <c r="AG9" s="1071"/>
      <c r="AH9" s="1071"/>
      <c r="AI9" s="1071"/>
      <c r="AJ9" s="1072"/>
      <c r="AK9" s="1137">
        <v>18</v>
      </c>
      <c r="AL9" s="1138"/>
      <c r="AM9" s="1138"/>
      <c r="AN9" s="1138"/>
      <c r="AO9" s="1138"/>
      <c r="AP9" s="1138" t="s">
        <v>585</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t="s">
        <v>390</v>
      </c>
      <c r="C10" s="1089"/>
      <c r="D10" s="1089"/>
      <c r="E10" s="1089"/>
      <c r="F10" s="1089"/>
      <c r="G10" s="1089"/>
      <c r="H10" s="1089"/>
      <c r="I10" s="1089"/>
      <c r="J10" s="1089"/>
      <c r="K10" s="1089"/>
      <c r="L10" s="1089"/>
      <c r="M10" s="1089"/>
      <c r="N10" s="1089"/>
      <c r="O10" s="1089"/>
      <c r="P10" s="1090"/>
      <c r="Q10" s="1094">
        <v>152</v>
      </c>
      <c r="R10" s="1095"/>
      <c r="S10" s="1095"/>
      <c r="T10" s="1095"/>
      <c r="U10" s="1095"/>
      <c r="V10" s="1095">
        <v>149</v>
      </c>
      <c r="W10" s="1095"/>
      <c r="X10" s="1095"/>
      <c r="Y10" s="1095"/>
      <c r="Z10" s="1095"/>
      <c r="AA10" s="1095">
        <v>3</v>
      </c>
      <c r="AB10" s="1095"/>
      <c r="AC10" s="1095"/>
      <c r="AD10" s="1095"/>
      <c r="AE10" s="1096"/>
      <c r="AF10" s="1070">
        <v>3</v>
      </c>
      <c r="AG10" s="1071"/>
      <c r="AH10" s="1071"/>
      <c r="AI10" s="1071"/>
      <c r="AJ10" s="1072"/>
      <c r="AK10" s="1137">
        <v>130</v>
      </c>
      <c r="AL10" s="1138"/>
      <c r="AM10" s="1138"/>
      <c r="AN10" s="1138"/>
      <c r="AO10" s="1138"/>
      <c r="AP10" s="1138">
        <v>699</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392</v>
      </c>
      <c r="B23" s="995" t="s">
        <v>393</v>
      </c>
      <c r="C23" s="996"/>
      <c r="D23" s="996"/>
      <c r="E23" s="996"/>
      <c r="F23" s="996"/>
      <c r="G23" s="996"/>
      <c r="H23" s="996"/>
      <c r="I23" s="996"/>
      <c r="J23" s="996"/>
      <c r="K23" s="996"/>
      <c r="L23" s="996"/>
      <c r="M23" s="996"/>
      <c r="N23" s="996"/>
      <c r="O23" s="996"/>
      <c r="P23" s="997"/>
      <c r="Q23" s="1119">
        <v>25692</v>
      </c>
      <c r="R23" s="1120"/>
      <c r="S23" s="1120"/>
      <c r="T23" s="1120"/>
      <c r="U23" s="1120"/>
      <c r="V23" s="1120">
        <v>25033</v>
      </c>
      <c r="W23" s="1120"/>
      <c r="X23" s="1120"/>
      <c r="Y23" s="1120"/>
      <c r="Z23" s="1120"/>
      <c r="AA23" s="1120">
        <v>659</v>
      </c>
      <c r="AB23" s="1120"/>
      <c r="AC23" s="1120"/>
      <c r="AD23" s="1120"/>
      <c r="AE23" s="1121"/>
      <c r="AF23" s="1122">
        <v>594</v>
      </c>
      <c r="AG23" s="1120"/>
      <c r="AH23" s="1120"/>
      <c r="AI23" s="1120"/>
      <c r="AJ23" s="1123"/>
      <c r="AK23" s="1124"/>
      <c r="AL23" s="1125"/>
      <c r="AM23" s="1125"/>
      <c r="AN23" s="1125"/>
      <c r="AO23" s="1125"/>
      <c r="AP23" s="1120">
        <v>32787</v>
      </c>
      <c r="AQ23" s="1120"/>
      <c r="AR23" s="1120"/>
      <c r="AS23" s="1120"/>
      <c r="AT23" s="1120"/>
      <c r="AU23" s="1126"/>
      <c r="AV23" s="1126"/>
      <c r="AW23" s="1126"/>
      <c r="AX23" s="1126"/>
      <c r="AY23" s="1127"/>
      <c r="AZ23" s="1116" t="s">
        <v>394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405</v>
      </c>
      <c r="C28" s="1102"/>
      <c r="D28" s="1102"/>
      <c r="E28" s="1102"/>
      <c r="F28" s="1102"/>
      <c r="G28" s="1102"/>
      <c r="H28" s="1102"/>
      <c r="I28" s="1102"/>
      <c r="J28" s="1102"/>
      <c r="K28" s="1102"/>
      <c r="L28" s="1102"/>
      <c r="M28" s="1102"/>
      <c r="N28" s="1102"/>
      <c r="O28" s="1102"/>
      <c r="P28" s="1103"/>
      <c r="Q28" s="1104">
        <v>7328</v>
      </c>
      <c r="R28" s="1105"/>
      <c r="S28" s="1105"/>
      <c r="T28" s="1105"/>
      <c r="U28" s="1105"/>
      <c r="V28" s="1105">
        <v>7085</v>
      </c>
      <c r="W28" s="1105"/>
      <c r="X28" s="1105"/>
      <c r="Y28" s="1105"/>
      <c r="Z28" s="1105"/>
      <c r="AA28" s="1105">
        <v>243</v>
      </c>
      <c r="AB28" s="1105"/>
      <c r="AC28" s="1105"/>
      <c r="AD28" s="1105"/>
      <c r="AE28" s="1106"/>
      <c r="AF28" s="1107">
        <v>243</v>
      </c>
      <c r="AG28" s="1105"/>
      <c r="AH28" s="1105"/>
      <c r="AI28" s="1105"/>
      <c r="AJ28" s="1108"/>
      <c r="AK28" s="1109">
        <v>530</v>
      </c>
      <c r="AL28" s="1097"/>
      <c r="AM28" s="1097"/>
      <c r="AN28" s="1097"/>
      <c r="AO28" s="1097"/>
      <c r="AP28" s="1097" t="s">
        <v>587</v>
      </c>
      <c r="AQ28" s="1097"/>
      <c r="AR28" s="1097"/>
      <c r="AS28" s="1097"/>
      <c r="AT28" s="1097"/>
      <c r="AU28" s="1097" t="s">
        <v>586</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406</v>
      </c>
      <c r="C29" s="1089"/>
      <c r="D29" s="1089"/>
      <c r="E29" s="1089"/>
      <c r="F29" s="1089"/>
      <c r="G29" s="1089"/>
      <c r="H29" s="1089"/>
      <c r="I29" s="1089"/>
      <c r="J29" s="1089"/>
      <c r="K29" s="1089"/>
      <c r="L29" s="1089"/>
      <c r="M29" s="1089"/>
      <c r="N29" s="1089"/>
      <c r="O29" s="1089"/>
      <c r="P29" s="1090"/>
      <c r="Q29" s="1094">
        <v>6916</v>
      </c>
      <c r="R29" s="1095"/>
      <c r="S29" s="1095"/>
      <c r="T29" s="1095"/>
      <c r="U29" s="1095"/>
      <c r="V29" s="1095">
        <v>6665</v>
      </c>
      <c r="W29" s="1095"/>
      <c r="X29" s="1095"/>
      <c r="Y29" s="1095"/>
      <c r="Z29" s="1095"/>
      <c r="AA29" s="1095">
        <v>251</v>
      </c>
      <c r="AB29" s="1095"/>
      <c r="AC29" s="1095"/>
      <c r="AD29" s="1095"/>
      <c r="AE29" s="1096"/>
      <c r="AF29" s="1070">
        <v>251</v>
      </c>
      <c r="AG29" s="1071"/>
      <c r="AH29" s="1071"/>
      <c r="AI29" s="1071"/>
      <c r="AJ29" s="1072"/>
      <c r="AK29" s="1031">
        <v>1003</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407</v>
      </c>
      <c r="C30" s="1089"/>
      <c r="D30" s="1089"/>
      <c r="E30" s="1089"/>
      <c r="F30" s="1089"/>
      <c r="G30" s="1089"/>
      <c r="H30" s="1089"/>
      <c r="I30" s="1089"/>
      <c r="J30" s="1089"/>
      <c r="K30" s="1089"/>
      <c r="L30" s="1089"/>
      <c r="M30" s="1089"/>
      <c r="N30" s="1089"/>
      <c r="O30" s="1089"/>
      <c r="P30" s="1090"/>
      <c r="Q30" s="1094">
        <v>3</v>
      </c>
      <c r="R30" s="1095"/>
      <c r="S30" s="1095"/>
      <c r="T30" s="1095"/>
      <c r="U30" s="1095"/>
      <c r="V30" s="1095">
        <v>3</v>
      </c>
      <c r="W30" s="1095"/>
      <c r="X30" s="1095"/>
      <c r="Y30" s="1095"/>
      <c r="Z30" s="1095"/>
      <c r="AA30" s="1095">
        <v>0</v>
      </c>
      <c r="AB30" s="1095"/>
      <c r="AC30" s="1095"/>
      <c r="AD30" s="1095"/>
      <c r="AE30" s="1096"/>
      <c r="AF30" s="1070">
        <v>0</v>
      </c>
      <c r="AG30" s="1071"/>
      <c r="AH30" s="1071"/>
      <c r="AI30" s="1071"/>
      <c r="AJ30" s="1072"/>
      <c r="AK30" s="1031" t="s">
        <v>590</v>
      </c>
      <c r="AL30" s="1022"/>
      <c r="AM30" s="1022"/>
      <c r="AN30" s="1022"/>
      <c r="AO30" s="1022"/>
      <c r="AP30" s="1022" t="s">
        <v>587</v>
      </c>
      <c r="AQ30" s="1022"/>
      <c r="AR30" s="1022"/>
      <c r="AS30" s="1022"/>
      <c r="AT30" s="1022"/>
      <c r="AU30" s="1022" t="s">
        <v>586</v>
      </c>
      <c r="AV30" s="1022"/>
      <c r="AW30" s="1022"/>
      <c r="AX30" s="1022"/>
      <c r="AY30" s="1022"/>
      <c r="AZ30" s="1093" t="s">
        <v>589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408</v>
      </c>
      <c r="C31" s="1089"/>
      <c r="D31" s="1089"/>
      <c r="E31" s="1089"/>
      <c r="F31" s="1089"/>
      <c r="G31" s="1089"/>
      <c r="H31" s="1089"/>
      <c r="I31" s="1089"/>
      <c r="J31" s="1089"/>
      <c r="K31" s="1089"/>
      <c r="L31" s="1089"/>
      <c r="M31" s="1089"/>
      <c r="N31" s="1089"/>
      <c r="O31" s="1089"/>
      <c r="P31" s="1090"/>
      <c r="Q31" s="1094">
        <v>55</v>
      </c>
      <c r="R31" s="1095"/>
      <c r="S31" s="1095"/>
      <c r="T31" s="1095"/>
      <c r="U31" s="1095"/>
      <c r="V31" s="1095">
        <v>50</v>
      </c>
      <c r="W31" s="1095"/>
      <c r="X31" s="1095"/>
      <c r="Y31" s="1095"/>
      <c r="Z31" s="1095"/>
      <c r="AA31" s="1095">
        <v>5</v>
      </c>
      <c r="AB31" s="1095"/>
      <c r="AC31" s="1095"/>
      <c r="AD31" s="1095"/>
      <c r="AE31" s="1096"/>
      <c r="AF31" s="1070">
        <v>5</v>
      </c>
      <c r="AG31" s="1071"/>
      <c r="AH31" s="1071"/>
      <c r="AI31" s="1071"/>
      <c r="AJ31" s="1072"/>
      <c r="AK31" s="1031">
        <v>3</v>
      </c>
      <c r="AL31" s="1022"/>
      <c r="AM31" s="1022"/>
      <c r="AN31" s="1022"/>
      <c r="AO31" s="1022"/>
      <c r="AP31" s="1022" t="s">
        <v>589</v>
      </c>
      <c r="AQ31" s="1022"/>
      <c r="AR31" s="1022"/>
      <c r="AS31" s="1022"/>
      <c r="AT31" s="1022"/>
      <c r="AU31" s="1022" t="s">
        <v>588</v>
      </c>
      <c r="AV31" s="1022"/>
      <c r="AW31" s="1022"/>
      <c r="AX31" s="1022"/>
      <c r="AY31" s="1022"/>
      <c r="AZ31" s="1093" t="s">
        <v>586</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409</v>
      </c>
      <c r="C32" s="1089"/>
      <c r="D32" s="1089"/>
      <c r="E32" s="1089"/>
      <c r="F32" s="1089"/>
      <c r="G32" s="1089"/>
      <c r="H32" s="1089"/>
      <c r="I32" s="1089"/>
      <c r="J32" s="1089"/>
      <c r="K32" s="1089"/>
      <c r="L32" s="1089"/>
      <c r="M32" s="1089"/>
      <c r="N32" s="1089"/>
      <c r="O32" s="1089"/>
      <c r="P32" s="1090"/>
      <c r="Q32" s="1094">
        <v>1642</v>
      </c>
      <c r="R32" s="1095"/>
      <c r="S32" s="1095"/>
      <c r="T32" s="1095"/>
      <c r="U32" s="1095"/>
      <c r="V32" s="1095">
        <v>1630</v>
      </c>
      <c r="W32" s="1095"/>
      <c r="X32" s="1095"/>
      <c r="Y32" s="1095"/>
      <c r="Z32" s="1095"/>
      <c r="AA32" s="1095">
        <v>12</v>
      </c>
      <c r="AB32" s="1095"/>
      <c r="AC32" s="1095"/>
      <c r="AD32" s="1095"/>
      <c r="AE32" s="1096"/>
      <c r="AF32" s="1070">
        <v>12</v>
      </c>
      <c r="AG32" s="1071"/>
      <c r="AH32" s="1071"/>
      <c r="AI32" s="1071"/>
      <c r="AJ32" s="1072"/>
      <c r="AK32" s="1031">
        <v>1045</v>
      </c>
      <c r="AL32" s="1022"/>
      <c r="AM32" s="1022"/>
      <c r="AN32" s="1022"/>
      <c r="AO32" s="1022"/>
      <c r="AP32" s="1022" t="s">
        <v>589</v>
      </c>
      <c r="AQ32" s="1022"/>
      <c r="AR32" s="1022"/>
      <c r="AS32" s="1022"/>
      <c r="AT32" s="1022"/>
      <c r="AU32" s="1022" t="s">
        <v>589</v>
      </c>
      <c r="AV32" s="1022"/>
      <c r="AW32" s="1022"/>
      <c r="AX32" s="1022"/>
      <c r="AY32" s="1022"/>
      <c r="AZ32" s="1093" t="s">
        <v>589</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410</v>
      </c>
      <c r="C33" s="1089"/>
      <c r="D33" s="1089"/>
      <c r="E33" s="1089"/>
      <c r="F33" s="1089"/>
      <c r="G33" s="1089"/>
      <c r="H33" s="1089"/>
      <c r="I33" s="1089"/>
      <c r="J33" s="1089"/>
      <c r="K33" s="1089"/>
      <c r="L33" s="1089"/>
      <c r="M33" s="1089"/>
      <c r="N33" s="1089"/>
      <c r="O33" s="1089"/>
      <c r="P33" s="1090"/>
      <c r="Q33" s="1094">
        <v>1710</v>
      </c>
      <c r="R33" s="1095"/>
      <c r="S33" s="1095"/>
      <c r="T33" s="1095"/>
      <c r="U33" s="1095"/>
      <c r="V33" s="1095">
        <v>1637</v>
      </c>
      <c r="W33" s="1095"/>
      <c r="X33" s="1095"/>
      <c r="Y33" s="1095"/>
      <c r="Z33" s="1095"/>
      <c r="AA33" s="1095">
        <v>74</v>
      </c>
      <c r="AB33" s="1095"/>
      <c r="AC33" s="1095"/>
      <c r="AD33" s="1095"/>
      <c r="AE33" s="1096"/>
      <c r="AF33" s="1070">
        <v>3496</v>
      </c>
      <c r="AG33" s="1071"/>
      <c r="AH33" s="1071"/>
      <c r="AI33" s="1071"/>
      <c r="AJ33" s="1072"/>
      <c r="AK33" s="1031">
        <v>67</v>
      </c>
      <c r="AL33" s="1022"/>
      <c r="AM33" s="1022"/>
      <c r="AN33" s="1022"/>
      <c r="AO33" s="1022"/>
      <c r="AP33" s="1022">
        <v>2009</v>
      </c>
      <c r="AQ33" s="1022"/>
      <c r="AR33" s="1022"/>
      <c r="AS33" s="1022"/>
      <c r="AT33" s="1022"/>
      <c r="AU33" s="1022">
        <v>48</v>
      </c>
      <c r="AV33" s="1022"/>
      <c r="AW33" s="1022"/>
      <c r="AX33" s="1022"/>
      <c r="AY33" s="1022"/>
      <c r="AZ33" s="1093" t="s">
        <v>591</v>
      </c>
      <c r="BA33" s="1093"/>
      <c r="BB33" s="1093"/>
      <c r="BC33" s="1093"/>
      <c r="BD33" s="1093"/>
      <c r="BE33" s="1083" t="s">
        <v>411</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412</v>
      </c>
      <c r="C34" s="1089"/>
      <c r="D34" s="1089"/>
      <c r="E34" s="1089"/>
      <c r="F34" s="1089"/>
      <c r="G34" s="1089"/>
      <c r="H34" s="1089"/>
      <c r="I34" s="1089"/>
      <c r="J34" s="1089"/>
      <c r="K34" s="1089"/>
      <c r="L34" s="1089"/>
      <c r="M34" s="1089"/>
      <c r="N34" s="1089"/>
      <c r="O34" s="1089"/>
      <c r="P34" s="1090"/>
      <c r="Q34" s="1094">
        <v>7781</v>
      </c>
      <c r="R34" s="1095"/>
      <c r="S34" s="1095"/>
      <c r="T34" s="1095"/>
      <c r="U34" s="1095"/>
      <c r="V34" s="1095">
        <v>7764</v>
      </c>
      <c r="W34" s="1095"/>
      <c r="X34" s="1095"/>
      <c r="Y34" s="1095"/>
      <c r="Z34" s="1095"/>
      <c r="AA34" s="1095">
        <v>16</v>
      </c>
      <c r="AB34" s="1095"/>
      <c r="AC34" s="1095"/>
      <c r="AD34" s="1095"/>
      <c r="AE34" s="1096"/>
      <c r="AF34" s="1070">
        <v>964</v>
      </c>
      <c r="AG34" s="1071"/>
      <c r="AH34" s="1071"/>
      <c r="AI34" s="1071"/>
      <c r="AJ34" s="1072"/>
      <c r="AK34" s="1031">
        <v>758</v>
      </c>
      <c r="AL34" s="1022"/>
      <c r="AM34" s="1022"/>
      <c r="AN34" s="1022"/>
      <c r="AO34" s="1022"/>
      <c r="AP34" s="1022">
        <v>8043</v>
      </c>
      <c r="AQ34" s="1022"/>
      <c r="AR34" s="1022"/>
      <c r="AS34" s="1022"/>
      <c r="AT34" s="1022"/>
      <c r="AU34" s="1022">
        <v>5075</v>
      </c>
      <c r="AV34" s="1022"/>
      <c r="AW34" s="1022"/>
      <c r="AX34" s="1022"/>
      <c r="AY34" s="1022"/>
      <c r="AZ34" s="1093" t="s">
        <v>589</v>
      </c>
      <c r="BA34" s="1093"/>
      <c r="BB34" s="1093"/>
      <c r="BC34" s="1093"/>
      <c r="BD34" s="1093"/>
      <c r="BE34" s="1083" t="s">
        <v>413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414</v>
      </c>
      <c r="C35" s="1089"/>
      <c r="D35" s="1089"/>
      <c r="E35" s="1089"/>
      <c r="F35" s="1089"/>
      <c r="G35" s="1089"/>
      <c r="H35" s="1089"/>
      <c r="I35" s="1089"/>
      <c r="J35" s="1089"/>
      <c r="K35" s="1089"/>
      <c r="L35" s="1089"/>
      <c r="M35" s="1089"/>
      <c r="N35" s="1089"/>
      <c r="O35" s="1089"/>
      <c r="P35" s="1090"/>
      <c r="Q35" s="1094">
        <v>1779</v>
      </c>
      <c r="R35" s="1095"/>
      <c r="S35" s="1095"/>
      <c r="T35" s="1095"/>
      <c r="U35" s="1095"/>
      <c r="V35" s="1095">
        <v>1759</v>
      </c>
      <c r="W35" s="1095"/>
      <c r="X35" s="1095"/>
      <c r="Y35" s="1095"/>
      <c r="Z35" s="1095"/>
      <c r="AA35" s="1095">
        <v>21</v>
      </c>
      <c r="AB35" s="1095"/>
      <c r="AC35" s="1095"/>
      <c r="AD35" s="1095"/>
      <c r="AE35" s="1096"/>
      <c r="AF35" s="1070" t="s">
        <v>415</v>
      </c>
      <c r="AG35" s="1071"/>
      <c r="AH35" s="1071"/>
      <c r="AI35" s="1071"/>
      <c r="AJ35" s="1072"/>
      <c r="AK35" s="1031">
        <v>683</v>
      </c>
      <c r="AL35" s="1022"/>
      <c r="AM35" s="1022"/>
      <c r="AN35" s="1022"/>
      <c r="AO35" s="1022"/>
      <c r="AP35" s="1022">
        <v>10423</v>
      </c>
      <c r="AQ35" s="1022"/>
      <c r="AR35" s="1022"/>
      <c r="AS35" s="1022"/>
      <c r="AT35" s="1022"/>
      <c r="AU35" s="1022">
        <v>8859</v>
      </c>
      <c r="AV35" s="1022"/>
      <c r="AW35" s="1022"/>
      <c r="AX35" s="1022"/>
      <c r="AY35" s="1022"/>
      <c r="AZ35" s="1093" t="s">
        <v>589</v>
      </c>
      <c r="BA35" s="1093"/>
      <c r="BB35" s="1093"/>
      <c r="BC35" s="1093"/>
      <c r="BD35" s="1093"/>
      <c r="BE35" s="1083" t="s">
        <v>416</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417</v>
      </c>
      <c r="C36" s="1089"/>
      <c r="D36" s="1089"/>
      <c r="E36" s="1089"/>
      <c r="F36" s="1089"/>
      <c r="G36" s="1089"/>
      <c r="H36" s="1089"/>
      <c r="I36" s="1089"/>
      <c r="J36" s="1089"/>
      <c r="K36" s="1089"/>
      <c r="L36" s="1089"/>
      <c r="M36" s="1089"/>
      <c r="N36" s="1089"/>
      <c r="O36" s="1089"/>
      <c r="P36" s="1090"/>
      <c r="Q36" s="1094">
        <v>96</v>
      </c>
      <c r="R36" s="1095"/>
      <c r="S36" s="1095"/>
      <c r="T36" s="1095"/>
      <c r="U36" s="1095"/>
      <c r="V36" s="1095">
        <v>94</v>
      </c>
      <c r="W36" s="1095"/>
      <c r="X36" s="1095"/>
      <c r="Y36" s="1095"/>
      <c r="Z36" s="1095"/>
      <c r="AA36" s="1095">
        <v>1</v>
      </c>
      <c r="AB36" s="1095"/>
      <c r="AC36" s="1095"/>
      <c r="AD36" s="1095"/>
      <c r="AE36" s="1096"/>
      <c r="AF36" s="1070">
        <v>1</v>
      </c>
      <c r="AG36" s="1071"/>
      <c r="AH36" s="1071"/>
      <c r="AI36" s="1071"/>
      <c r="AJ36" s="1072"/>
      <c r="AK36" s="1031">
        <v>66</v>
      </c>
      <c r="AL36" s="1022"/>
      <c r="AM36" s="1022"/>
      <c r="AN36" s="1022"/>
      <c r="AO36" s="1022"/>
      <c r="AP36" s="1022">
        <v>525</v>
      </c>
      <c r="AQ36" s="1022"/>
      <c r="AR36" s="1022"/>
      <c r="AS36" s="1022"/>
      <c r="AT36" s="1022"/>
      <c r="AU36" s="1022">
        <v>496</v>
      </c>
      <c r="AV36" s="1022"/>
      <c r="AW36" s="1022"/>
      <c r="AX36" s="1022"/>
      <c r="AY36" s="1022"/>
      <c r="AZ36" s="1093" t="s">
        <v>591</v>
      </c>
      <c r="BA36" s="1093"/>
      <c r="BB36" s="1093"/>
      <c r="BC36" s="1093"/>
      <c r="BD36" s="1093"/>
      <c r="BE36" s="1083" t="s">
        <v>416</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392</v>
      </c>
      <c r="B63" s="995" t="s">
        <v>419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4973</v>
      </c>
      <c r="AG63" s="1010"/>
      <c r="AH63" s="1010"/>
      <c r="AI63" s="1010"/>
      <c r="AJ63" s="1081"/>
      <c r="AK63" s="1082"/>
      <c r="AL63" s="1014"/>
      <c r="AM63" s="1014"/>
      <c r="AN63" s="1014"/>
      <c r="AO63" s="1014"/>
      <c r="AP63" s="1010">
        <v>21000</v>
      </c>
      <c r="AQ63" s="1010"/>
      <c r="AR63" s="1010"/>
      <c r="AS63" s="1010"/>
      <c r="AT63" s="1010"/>
      <c r="AU63" s="1010">
        <v>14478</v>
      </c>
      <c r="AV63" s="1010"/>
      <c r="AW63" s="1010"/>
      <c r="AX63" s="1010"/>
      <c r="AY63" s="1010"/>
      <c r="AZ63" s="1076"/>
      <c r="BA63" s="1076"/>
      <c r="BB63" s="1076"/>
      <c r="BC63" s="1076"/>
      <c r="BD63" s="1076"/>
      <c r="BE63" s="1011"/>
      <c r="BF63" s="1011"/>
      <c r="BG63" s="1011"/>
      <c r="BH63" s="1011"/>
      <c r="BI63" s="1012"/>
      <c r="BJ63" s="1077" t="s">
        <v>394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421</v>
      </c>
      <c r="B66" s="1047"/>
      <c r="C66" s="1047"/>
      <c r="D66" s="1047"/>
      <c r="E66" s="1047"/>
      <c r="F66" s="1047"/>
      <c r="G66" s="1047"/>
      <c r="H66" s="1047"/>
      <c r="I66" s="1047"/>
      <c r="J66" s="1047"/>
      <c r="K66" s="1047"/>
      <c r="L66" s="1047"/>
      <c r="M66" s="1047"/>
      <c r="N66" s="1047"/>
      <c r="O66" s="1047"/>
      <c r="P66" s="1048"/>
      <c r="Q66" s="1052" t="s">
        <v>422</v>
      </c>
      <c r="R66" s="1053"/>
      <c r="S66" s="1053"/>
      <c r="T66" s="1053"/>
      <c r="U66" s="1054"/>
      <c r="V66" s="1052" t="s">
        <v>398</v>
      </c>
      <c r="W66" s="1053"/>
      <c r="X66" s="1053"/>
      <c r="Y66" s="1053"/>
      <c r="Z66" s="1054"/>
      <c r="AA66" s="1052" t="s">
        <v>399</v>
      </c>
      <c r="AB66" s="1053"/>
      <c r="AC66" s="1053"/>
      <c r="AD66" s="1053"/>
      <c r="AE66" s="1054"/>
      <c r="AF66" s="1058" t="s">
        <v>423</v>
      </c>
      <c r="AG66" s="1059"/>
      <c r="AH66" s="1059"/>
      <c r="AI66" s="1059"/>
      <c r="AJ66" s="1060"/>
      <c r="AK66" s="1052" t="s">
        <v>424</v>
      </c>
      <c r="AL66" s="1047"/>
      <c r="AM66" s="1047"/>
      <c r="AN66" s="1047"/>
      <c r="AO66" s="1048"/>
      <c r="AP66" s="1052" t="s">
        <v>425</v>
      </c>
      <c r="AQ66" s="1053"/>
      <c r="AR66" s="1053"/>
      <c r="AS66" s="1053"/>
      <c r="AT66" s="1054"/>
      <c r="AU66" s="1052" t="s">
        <v>426</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592</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600</v>
      </c>
      <c r="AL68" s="1033"/>
      <c r="AM68" s="1033"/>
      <c r="AN68" s="1033"/>
      <c r="AO68" s="1033"/>
      <c r="AP68" s="1033" t="s">
        <v>601</v>
      </c>
      <c r="AQ68" s="1033"/>
      <c r="AR68" s="1033"/>
      <c r="AS68" s="1033"/>
      <c r="AT68" s="1033"/>
      <c r="AU68" s="1033" t="s">
        <v>601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593</v>
      </c>
      <c r="C69" s="1026"/>
      <c r="D69" s="1026"/>
      <c r="E69" s="1026"/>
      <c r="F69" s="1026"/>
      <c r="G69" s="1026"/>
      <c r="H69" s="1026"/>
      <c r="I69" s="1026"/>
      <c r="J69" s="1026"/>
      <c r="K69" s="1026"/>
      <c r="L69" s="1026"/>
      <c r="M69" s="1026"/>
      <c r="N69" s="1026"/>
      <c r="O69" s="1026"/>
      <c r="P69" s="1027"/>
      <c r="Q69" s="1028">
        <v>137</v>
      </c>
      <c r="R69" s="1022"/>
      <c r="S69" s="1022"/>
      <c r="T69" s="1022"/>
      <c r="U69" s="1022"/>
      <c r="V69" s="1022">
        <v>135</v>
      </c>
      <c r="W69" s="1022"/>
      <c r="X69" s="1022"/>
      <c r="Y69" s="1022"/>
      <c r="Z69" s="1022"/>
      <c r="AA69" s="1022">
        <v>2</v>
      </c>
      <c r="AB69" s="1022"/>
      <c r="AC69" s="1022"/>
      <c r="AD69" s="1022"/>
      <c r="AE69" s="1022"/>
      <c r="AF69" s="1022">
        <v>2</v>
      </c>
      <c r="AG69" s="1022"/>
      <c r="AH69" s="1022"/>
      <c r="AI69" s="1022"/>
      <c r="AJ69" s="1022"/>
      <c r="AK69" s="1022">
        <v>29</v>
      </c>
      <c r="AL69" s="1022"/>
      <c r="AM69" s="1022"/>
      <c r="AN69" s="1022"/>
      <c r="AO69" s="1022"/>
      <c r="AP69" s="1022" t="s">
        <v>520</v>
      </c>
      <c r="AQ69" s="1022"/>
      <c r="AR69" s="1022"/>
      <c r="AS69" s="1022"/>
      <c r="AT69" s="1022"/>
      <c r="AU69" s="1022" t="s">
        <v>520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594</v>
      </c>
      <c r="C70" s="1026"/>
      <c r="D70" s="1026"/>
      <c r="E70" s="1026"/>
      <c r="F70" s="1026"/>
      <c r="G70" s="1026"/>
      <c r="H70" s="1026"/>
      <c r="I70" s="1026"/>
      <c r="J70" s="1026"/>
      <c r="K70" s="1026"/>
      <c r="L70" s="1026"/>
      <c r="M70" s="1026"/>
      <c r="N70" s="1026"/>
      <c r="O70" s="1026"/>
      <c r="P70" s="1027"/>
      <c r="Q70" s="1028">
        <v>1441</v>
      </c>
      <c r="R70" s="1022"/>
      <c r="S70" s="1022"/>
      <c r="T70" s="1022"/>
      <c r="U70" s="1022"/>
      <c r="V70" s="1022">
        <v>1334</v>
      </c>
      <c r="W70" s="1022"/>
      <c r="X70" s="1022"/>
      <c r="Y70" s="1022"/>
      <c r="Z70" s="1022"/>
      <c r="AA70" s="1022">
        <v>107</v>
      </c>
      <c r="AB70" s="1022"/>
      <c r="AC70" s="1022"/>
      <c r="AD70" s="1022"/>
      <c r="AE70" s="1022"/>
      <c r="AF70" s="1022">
        <v>107</v>
      </c>
      <c r="AG70" s="1022"/>
      <c r="AH70" s="1022"/>
      <c r="AI70" s="1022"/>
      <c r="AJ70" s="1022"/>
      <c r="AK70" s="1022">
        <v>56</v>
      </c>
      <c r="AL70" s="1022"/>
      <c r="AM70" s="1022"/>
      <c r="AN70" s="1022"/>
      <c r="AO70" s="1022"/>
      <c r="AP70" s="1022">
        <v>1623</v>
      </c>
      <c r="AQ70" s="1022"/>
      <c r="AR70" s="1022"/>
      <c r="AS70" s="1022"/>
      <c r="AT70" s="1022"/>
      <c r="AU70" s="1022">
        <v>1202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595</v>
      </c>
      <c r="C71" s="1026"/>
      <c r="D71" s="1026"/>
      <c r="E71" s="1026"/>
      <c r="F71" s="1026"/>
      <c r="G71" s="1026"/>
      <c r="H71" s="1026"/>
      <c r="I71" s="1026"/>
      <c r="J71" s="1026"/>
      <c r="K71" s="1026"/>
      <c r="L71" s="1026"/>
      <c r="M71" s="1026"/>
      <c r="N71" s="1026"/>
      <c r="O71" s="1026"/>
      <c r="P71" s="1027"/>
      <c r="Q71" s="1028">
        <v>208</v>
      </c>
      <c r="R71" s="1022"/>
      <c r="S71" s="1022"/>
      <c r="T71" s="1022"/>
      <c r="U71" s="1022"/>
      <c r="V71" s="1022">
        <v>205</v>
      </c>
      <c r="W71" s="1022"/>
      <c r="X71" s="1022"/>
      <c r="Y71" s="1022"/>
      <c r="Z71" s="1022"/>
      <c r="AA71" s="1022">
        <v>3</v>
      </c>
      <c r="AB71" s="1022"/>
      <c r="AC71" s="1022"/>
      <c r="AD71" s="1022"/>
      <c r="AE71" s="1022"/>
      <c r="AF71" s="1022">
        <v>3</v>
      </c>
      <c r="AG71" s="1022"/>
      <c r="AH71" s="1022"/>
      <c r="AI71" s="1022"/>
      <c r="AJ71" s="1022"/>
      <c r="AK71" s="1022">
        <v>18</v>
      </c>
      <c r="AL71" s="1022"/>
      <c r="AM71" s="1022"/>
      <c r="AN71" s="1022"/>
      <c r="AO71" s="1022"/>
      <c r="AP71" s="1022" t="s">
        <v>520</v>
      </c>
      <c r="AQ71" s="1022"/>
      <c r="AR71" s="1022"/>
      <c r="AS71" s="1022"/>
      <c r="AT71" s="1022"/>
      <c r="AU71" s="1022" t="s">
        <v>520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596</v>
      </c>
      <c r="C72" s="1026"/>
      <c r="D72" s="1026"/>
      <c r="E72" s="1026"/>
      <c r="F72" s="1026"/>
      <c r="G72" s="1026"/>
      <c r="H72" s="1026"/>
      <c r="I72" s="1026"/>
      <c r="J72" s="1026"/>
      <c r="K72" s="1026"/>
      <c r="L72" s="1026"/>
      <c r="M72" s="1026"/>
      <c r="N72" s="1026"/>
      <c r="O72" s="1026"/>
      <c r="P72" s="1027"/>
      <c r="Q72" s="1028">
        <v>62</v>
      </c>
      <c r="R72" s="1022"/>
      <c r="S72" s="1022"/>
      <c r="T72" s="1022"/>
      <c r="U72" s="1022"/>
      <c r="V72" s="1022">
        <v>58</v>
      </c>
      <c r="W72" s="1022"/>
      <c r="X72" s="1022"/>
      <c r="Y72" s="1022"/>
      <c r="Z72" s="1022"/>
      <c r="AA72" s="1022">
        <v>5</v>
      </c>
      <c r="AB72" s="1022"/>
      <c r="AC72" s="1022"/>
      <c r="AD72" s="1022"/>
      <c r="AE72" s="1022"/>
      <c r="AF72" s="1022">
        <v>5</v>
      </c>
      <c r="AG72" s="1022"/>
      <c r="AH72" s="1022"/>
      <c r="AI72" s="1022"/>
      <c r="AJ72" s="1022"/>
      <c r="AK72" s="1022">
        <v>3</v>
      </c>
      <c r="AL72" s="1022"/>
      <c r="AM72" s="1022"/>
      <c r="AN72" s="1022"/>
      <c r="AO72" s="1022"/>
      <c r="AP72" s="1022" t="s">
        <v>520</v>
      </c>
      <c r="AQ72" s="1022"/>
      <c r="AR72" s="1022"/>
      <c r="AS72" s="1022"/>
      <c r="AT72" s="1022"/>
      <c r="AU72" s="1022" t="s">
        <v>520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597</v>
      </c>
      <c r="C73" s="1026"/>
      <c r="D73" s="1026"/>
      <c r="E73" s="1026"/>
      <c r="F73" s="1026"/>
      <c r="G73" s="1026"/>
      <c r="H73" s="1026"/>
      <c r="I73" s="1026"/>
      <c r="J73" s="1026"/>
      <c r="K73" s="1026"/>
      <c r="L73" s="1026"/>
      <c r="M73" s="1026"/>
      <c r="N73" s="1026"/>
      <c r="O73" s="1026"/>
      <c r="P73" s="1027"/>
      <c r="Q73" s="1028">
        <v>119</v>
      </c>
      <c r="R73" s="1022"/>
      <c r="S73" s="1022"/>
      <c r="T73" s="1022"/>
      <c r="U73" s="1022"/>
      <c r="V73" s="1022">
        <v>114</v>
      </c>
      <c r="W73" s="1022"/>
      <c r="X73" s="1022"/>
      <c r="Y73" s="1022"/>
      <c r="Z73" s="1022"/>
      <c r="AA73" s="1022">
        <v>5</v>
      </c>
      <c r="AB73" s="1022"/>
      <c r="AC73" s="1022"/>
      <c r="AD73" s="1022"/>
      <c r="AE73" s="1022"/>
      <c r="AF73" s="1022">
        <v>5</v>
      </c>
      <c r="AG73" s="1022"/>
      <c r="AH73" s="1022"/>
      <c r="AI73" s="1022"/>
      <c r="AJ73" s="1022"/>
      <c r="AK73" s="1022">
        <v>4</v>
      </c>
      <c r="AL73" s="1022"/>
      <c r="AM73" s="1022"/>
      <c r="AN73" s="1022"/>
      <c r="AO73" s="1022"/>
      <c r="AP73" s="1022" t="s">
        <v>520</v>
      </c>
      <c r="AQ73" s="1022"/>
      <c r="AR73" s="1022"/>
      <c r="AS73" s="1022"/>
      <c r="AT73" s="1022"/>
      <c r="AU73" s="1022" t="s">
        <v>520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598</v>
      </c>
      <c r="C74" s="1026"/>
      <c r="D74" s="1026"/>
      <c r="E74" s="1026"/>
      <c r="F74" s="1026"/>
      <c r="G74" s="1026"/>
      <c r="H74" s="1026"/>
      <c r="I74" s="1026"/>
      <c r="J74" s="1026"/>
      <c r="K74" s="1026"/>
      <c r="L74" s="1026"/>
      <c r="M74" s="1026"/>
      <c r="N74" s="1026"/>
      <c r="O74" s="1026"/>
      <c r="P74" s="1027"/>
      <c r="Q74" s="1028">
        <v>245</v>
      </c>
      <c r="R74" s="1022"/>
      <c r="S74" s="1022"/>
      <c r="T74" s="1022"/>
      <c r="U74" s="1022"/>
      <c r="V74" s="1022">
        <v>235</v>
      </c>
      <c r="W74" s="1022"/>
      <c r="X74" s="1022"/>
      <c r="Y74" s="1022"/>
      <c r="Z74" s="1022"/>
      <c r="AA74" s="1022">
        <v>11</v>
      </c>
      <c r="AB74" s="1022"/>
      <c r="AC74" s="1022"/>
      <c r="AD74" s="1022"/>
      <c r="AE74" s="1022"/>
      <c r="AF74" s="1022">
        <v>11</v>
      </c>
      <c r="AG74" s="1022"/>
      <c r="AH74" s="1022"/>
      <c r="AI74" s="1022"/>
      <c r="AJ74" s="1022"/>
      <c r="AK74" s="1022">
        <v>42</v>
      </c>
      <c r="AL74" s="1022"/>
      <c r="AM74" s="1022"/>
      <c r="AN74" s="1022"/>
      <c r="AO74" s="1022"/>
      <c r="AP74" s="1022">
        <v>14</v>
      </c>
      <c r="AQ74" s="1022"/>
      <c r="AR74" s="1022"/>
      <c r="AS74" s="1022"/>
      <c r="AT74" s="1022"/>
      <c r="AU74" s="1022">
        <v>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599</v>
      </c>
      <c r="C75" s="1026"/>
      <c r="D75" s="1026"/>
      <c r="E75" s="1026"/>
      <c r="F75" s="1026"/>
      <c r="G75" s="1026"/>
      <c r="H75" s="1026"/>
      <c r="I75" s="1026"/>
      <c r="J75" s="1026"/>
      <c r="K75" s="1026"/>
      <c r="L75" s="1026"/>
      <c r="M75" s="1026"/>
      <c r="N75" s="1026"/>
      <c r="O75" s="1026"/>
      <c r="P75" s="1027"/>
      <c r="Q75" s="1029">
        <v>643</v>
      </c>
      <c r="R75" s="1030"/>
      <c r="S75" s="1030"/>
      <c r="T75" s="1030"/>
      <c r="U75" s="1031"/>
      <c r="V75" s="1032">
        <v>631</v>
      </c>
      <c r="W75" s="1030"/>
      <c r="X75" s="1030"/>
      <c r="Y75" s="1030"/>
      <c r="Z75" s="1031"/>
      <c r="AA75" s="1032">
        <v>12</v>
      </c>
      <c r="AB75" s="1030"/>
      <c r="AC75" s="1030"/>
      <c r="AD75" s="1030"/>
      <c r="AE75" s="1031"/>
      <c r="AF75" s="1032">
        <v>12</v>
      </c>
      <c r="AG75" s="1030"/>
      <c r="AH75" s="1030"/>
      <c r="AI75" s="1030"/>
      <c r="AJ75" s="1031"/>
      <c r="AK75" s="1022" t="s">
        <v>520</v>
      </c>
      <c r="AL75" s="1022"/>
      <c r="AM75" s="1022"/>
      <c r="AN75" s="1022"/>
      <c r="AO75" s="1022"/>
      <c r="AP75" s="1032">
        <v>362</v>
      </c>
      <c r="AQ75" s="1030"/>
      <c r="AR75" s="1030"/>
      <c r="AS75" s="1030"/>
      <c r="AT75" s="1031"/>
      <c r="AU75" s="1032">
        <v>132</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611</v>
      </c>
      <c r="C76" s="1026"/>
      <c r="D76" s="1026"/>
      <c r="E76" s="1026"/>
      <c r="F76" s="1026"/>
      <c r="G76" s="1026"/>
      <c r="H76" s="1026"/>
      <c r="I76" s="1026"/>
      <c r="J76" s="1026"/>
      <c r="K76" s="1026"/>
      <c r="L76" s="1026"/>
      <c r="M76" s="1026"/>
      <c r="N76" s="1026"/>
      <c r="O76" s="1026"/>
      <c r="P76" s="1027"/>
      <c r="Q76" s="1029">
        <v>302</v>
      </c>
      <c r="R76" s="1030"/>
      <c r="S76" s="1030"/>
      <c r="T76" s="1030"/>
      <c r="U76" s="1031"/>
      <c r="V76" s="1032">
        <v>305</v>
      </c>
      <c r="W76" s="1030"/>
      <c r="X76" s="1030"/>
      <c r="Y76" s="1030"/>
      <c r="Z76" s="1031"/>
      <c r="AA76" s="1032">
        <v>26</v>
      </c>
      <c r="AB76" s="1030"/>
      <c r="AC76" s="1030"/>
      <c r="AD76" s="1030"/>
      <c r="AE76" s="1031"/>
      <c r="AF76" s="1032">
        <v>26</v>
      </c>
      <c r="AG76" s="1030"/>
      <c r="AH76" s="1030"/>
      <c r="AI76" s="1030"/>
      <c r="AJ76" s="1031"/>
      <c r="AK76" s="1032" t="s">
        <v>612</v>
      </c>
      <c r="AL76" s="1030"/>
      <c r="AM76" s="1030"/>
      <c r="AN76" s="1030"/>
      <c r="AO76" s="1031"/>
      <c r="AP76" s="1032" t="s">
        <v>613</v>
      </c>
      <c r="AQ76" s="1030"/>
      <c r="AR76" s="1030"/>
      <c r="AS76" s="1030"/>
      <c r="AT76" s="1031"/>
      <c r="AU76" s="1032" t="s">
        <v>613</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614</v>
      </c>
      <c r="C77" s="1026"/>
      <c r="D77" s="1026"/>
      <c r="E77" s="1026"/>
      <c r="F77" s="1026"/>
      <c r="G77" s="1026"/>
      <c r="H77" s="1026"/>
      <c r="I77" s="1026"/>
      <c r="J77" s="1026"/>
      <c r="K77" s="1026"/>
      <c r="L77" s="1026"/>
      <c r="M77" s="1026"/>
      <c r="N77" s="1026"/>
      <c r="O77" s="1026"/>
      <c r="P77" s="1027"/>
      <c r="Q77" s="1029">
        <v>146299</v>
      </c>
      <c r="R77" s="1030"/>
      <c r="S77" s="1030"/>
      <c r="T77" s="1030"/>
      <c r="U77" s="1031"/>
      <c r="V77" s="1032">
        <v>144398</v>
      </c>
      <c r="W77" s="1030"/>
      <c r="X77" s="1030"/>
      <c r="Y77" s="1030"/>
      <c r="Z77" s="1031"/>
      <c r="AA77" s="1032">
        <v>1901</v>
      </c>
      <c r="AB77" s="1030"/>
      <c r="AC77" s="1030"/>
      <c r="AD77" s="1030"/>
      <c r="AE77" s="1031"/>
      <c r="AF77" s="1032">
        <v>1901</v>
      </c>
      <c r="AG77" s="1030"/>
      <c r="AH77" s="1030"/>
      <c r="AI77" s="1030"/>
      <c r="AJ77" s="1031"/>
      <c r="AK77" s="1032">
        <v>126</v>
      </c>
      <c r="AL77" s="1030"/>
      <c r="AM77" s="1030"/>
      <c r="AN77" s="1030"/>
      <c r="AO77" s="1031"/>
      <c r="AP77" s="1032" t="s">
        <v>612</v>
      </c>
      <c r="AQ77" s="1030"/>
      <c r="AR77" s="1030"/>
      <c r="AS77" s="1030"/>
      <c r="AT77" s="1031"/>
      <c r="AU77" s="1032" t="s">
        <v>615</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392</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1475</v>
      </c>
      <c r="AG88" s="1010"/>
      <c r="AH88" s="1010"/>
      <c r="AI88" s="1010"/>
      <c r="AJ88" s="1010"/>
      <c r="AK88" s="1014"/>
      <c r="AL88" s="1014"/>
      <c r="AM88" s="1014"/>
      <c r="AN88" s="1014"/>
      <c r="AO88" s="1014"/>
      <c r="AP88" s="1010">
        <v>1999</v>
      </c>
      <c r="AQ88" s="1010"/>
      <c r="AR88" s="1010"/>
      <c r="AS88" s="1010"/>
      <c r="AT88" s="1010"/>
      <c r="AU88" s="1010">
        <v>1343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100</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308</v>
      </c>
      <c r="AG109" s="945"/>
      <c r="AH109" s="945"/>
      <c r="AI109" s="945"/>
      <c r="AJ109" s="946"/>
      <c r="AK109" s="947" t="s">
        <v>307</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308</v>
      </c>
      <c r="BW109" s="945"/>
      <c r="BX109" s="945"/>
      <c r="BY109" s="945"/>
      <c r="BZ109" s="946"/>
      <c r="CA109" s="947" t="s">
        <v>307</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308</v>
      </c>
      <c r="DM109" s="945"/>
      <c r="DN109" s="945"/>
      <c r="DO109" s="945"/>
      <c r="DP109" s="946"/>
      <c r="DQ109" s="947" t="s">
        <v>307</v>
      </c>
      <c r="DR109" s="945"/>
      <c r="DS109" s="945"/>
      <c r="DT109" s="945"/>
      <c r="DU109" s="946"/>
      <c r="DV109" s="947" t="s">
        <v>437</v>
      </c>
      <c r="DW109" s="945"/>
      <c r="DX109" s="945"/>
      <c r="DY109" s="945"/>
      <c r="DZ109" s="976"/>
    </row>
    <row r="110" spans="1:131" s="246" customFormat="1" ht="26.25" customHeight="1" x14ac:dyDescent="0.15">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3764844</v>
      </c>
      <c r="AB110" s="938"/>
      <c r="AC110" s="938"/>
      <c r="AD110" s="938"/>
      <c r="AE110" s="939"/>
      <c r="AF110" s="940">
        <v>3895451</v>
      </c>
      <c r="AG110" s="938"/>
      <c r="AH110" s="938"/>
      <c r="AI110" s="938"/>
      <c r="AJ110" s="939"/>
      <c r="AK110" s="940">
        <v>3816927</v>
      </c>
      <c r="AL110" s="938"/>
      <c r="AM110" s="938"/>
      <c r="AN110" s="938"/>
      <c r="AO110" s="939"/>
      <c r="AP110" s="941">
        <v>29.1</v>
      </c>
      <c r="AQ110" s="942"/>
      <c r="AR110" s="942"/>
      <c r="AS110" s="942"/>
      <c r="AT110" s="943"/>
      <c r="AU110" s="977" t="s">
        <v>73</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35212304</v>
      </c>
      <c r="BR110" s="885"/>
      <c r="BS110" s="885"/>
      <c r="BT110" s="885"/>
      <c r="BU110" s="885"/>
      <c r="BV110" s="885">
        <v>34431850</v>
      </c>
      <c r="BW110" s="885"/>
      <c r="BX110" s="885"/>
      <c r="BY110" s="885"/>
      <c r="BZ110" s="885"/>
      <c r="CA110" s="885">
        <v>32787830</v>
      </c>
      <c r="CB110" s="885"/>
      <c r="CC110" s="885"/>
      <c r="CD110" s="885"/>
      <c r="CE110" s="885"/>
      <c r="CF110" s="909">
        <v>249.8</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137</v>
      </c>
      <c r="DH110" s="885"/>
      <c r="DI110" s="885"/>
      <c r="DJ110" s="885"/>
      <c r="DK110" s="885"/>
      <c r="DL110" s="885" t="s">
        <v>443</v>
      </c>
      <c r="DM110" s="885"/>
      <c r="DN110" s="885"/>
      <c r="DO110" s="885"/>
      <c r="DP110" s="885"/>
      <c r="DQ110" s="885" t="s">
        <v>137</v>
      </c>
      <c r="DR110" s="885"/>
      <c r="DS110" s="885"/>
      <c r="DT110" s="885"/>
      <c r="DU110" s="885"/>
      <c r="DV110" s="886" t="s">
        <v>137</v>
      </c>
      <c r="DW110" s="886"/>
      <c r="DX110" s="886"/>
      <c r="DY110" s="886"/>
      <c r="DZ110" s="887"/>
    </row>
    <row r="111" spans="1:131" s="246" customFormat="1" ht="26.25" customHeight="1" x14ac:dyDescent="0.15">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137</v>
      </c>
      <c r="AB111" s="966"/>
      <c r="AC111" s="966"/>
      <c r="AD111" s="966"/>
      <c r="AE111" s="967"/>
      <c r="AF111" s="968" t="s">
        <v>443</v>
      </c>
      <c r="AG111" s="966"/>
      <c r="AH111" s="966"/>
      <c r="AI111" s="966"/>
      <c r="AJ111" s="967"/>
      <c r="AK111" s="968" t="s">
        <v>443</v>
      </c>
      <c r="AL111" s="966"/>
      <c r="AM111" s="966"/>
      <c r="AN111" s="966"/>
      <c r="AO111" s="967"/>
      <c r="AP111" s="969" t="s">
        <v>394</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t="s">
        <v>137</v>
      </c>
      <c r="BR111" s="857"/>
      <c r="BS111" s="857"/>
      <c r="BT111" s="857"/>
      <c r="BU111" s="857"/>
      <c r="BV111" s="857" t="s">
        <v>137</v>
      </c>
      <c r="BW111" s="857"/>
      <c r="BX111" s="857"/>
      <c r="BY111" s="857"/>
      <c r="BZ111" s="857"/>
      <c r="CA111" s="857" t="s">
        <v>443</v>
      </c>
      <c r="CB111" s="857"/>
      <c r="CC111" s="857"/>
      <c r="CD111" s="857"/>
      <c r="CE111" s="857"/>
      <c r="CF111" s="918" t="s">
        <v>137</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137</v>
      </c>
      <c r="DH111" s="857"/>
      <c r="DI111" s="857"/>
      <c r="DJ111" s="857"/>
      <c r="DK111" s="857"/>
      <c r="DL111" s="857" t="s">
        <v>137</v>
      </c>
      <c r="DM111" s="857"/>
      <c r="DN111" s="857"/>
      <c r="DO111" s="857"/>
      <c r="DP111" s="857"/>
      <c r="DQ111" s="857" t="s">
        <v>137</v>
      </c>
      <c r="DR111" s="857"/>
      <c r="DS111" s="857"/>
      <c r="DT111" s="857"/>
      <c r="DU111" s="857"/>
      <c r="DV111" s="834" t="s">
        <v>443</v>
      </c>
      <c r="DW111" s="834"/>
      <c r="DX111" s="834"/>
      <c r="DY111" s="834"/>
      <c r="DZ111" s="835"/>
    </row>
    <row r="112" spans="1:131" s="246" customFormat="1" ht="26.25" customHeight="1" x14ac:dyDescent="0.15">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443</v>
      </c>
      <c r="AB112" s="820"/>
      <c r="AC112" s="820"/>
      <c r="AD112" s="820"/>
      <c r="AE112" s="821"/>
      <c r="AF112" s="822" t="s">
        <v>443</v>
      </c>
      <c r="AG112" s="820"/>
      <c r="AH112" s="820"/>
      <c r="AI112" s="820"/>
      <c r="AJ112" s="821"/>
      <c r="AK112" s="822" t="s">
        <v>137</v>
      </c>
      <c r="AL112" s="820"/>
      <c r="AM112" s="820"/>
      <c r="AN112" s="820"/>
      <c r="AO112" s="821"/>
      <c r="AP112" s="867" t="s">
        <v>443</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14534652</v>
      </c>
      <c r="BR112" s="857"/>
      <c r="BS112" s="857"/>
      <c r="BT112" s="857"/>
      <c r="BU112" s="857"/>
      <c r="BV112" s="857">
        <v>14498762</v>
      </c>
      <c r="BW112" s="857"/>
      <c r="BX112" s="857"/>
      <c r="BY112" s="857"/>
      <c r="BZ112" s="857"/>
      <c r="CA112" s="857">
        <v>14477746</v>
      </c>
      <c r="CB112" s="857"/>
      <c r="CC112" s="857"/>
      <c r="CD112" s="857"/>
      <c r="CE112" s="857"/>
      <c r="CF112" s="918">
        <v>110.3</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137</v>
      </c>
      <c r="DM112" s="857"/>
      <c r="DN112" s="857"/>
      <c r="DO112" s="857"/>
      <c r="DP112" s="857"/>
      <c r="DQ112" s="857" t="s">
        <v>137</v>
      </c>
      <c r="DR112" s="857"/>
      <c r="DS112" s="857"/>
      <c r="DT112" s="857"/>
      <c r="DU112" s="857"/>
      <c r="DV112" s="834" t="s">
        <v>443</v>
      </c>
      <c r="DW112" s="834"/>
      <c r="DX112" s="834"/>
      <c r="DY112" s="834"/>
      <c r="DZ112" s="835"/>
    </row>
    <row r="113" spans="1:130" s="246" customFormat="1" ht="26.25" customHeight="1" x14ac:dyDescent="0.15">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1248587</v>
      </c>
      <c r="AB113" s="966"/>
      <c r="AC113" s="966"/>
      <c r="AD113" s="966"/>
      <c r="AE113" s="967"/>
      <c r="AF113" s="968">
        <v>1421015</v>
      </c>
      <c r="AG113" s="966"/>
      <c r="AH113" s="966"/>
      <c r="AI113" s="966"/>
      <c r="AJ113" s="967"/>
      <c r="AK113" s="968">
        <v>1174888</v>
      </c>
      <c r="AL113" s="966"/>
      <c r="AM113" s="966"/>
      <c r="AN113" s="966"/>
      <c r="AO113" s="967"/>
      <c r="AP113" s="969">
        <v>9</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1858615</v>
      </c>
      <c r="BR113" s="857"/>
      <c r="BS113" s="857"/>
      <c r="BT113" s="857"/>
      <c r="BU113" s="857"/>
      <c r="BV113" s="857">
        <v>1606333</v>
      </c>
      <c r="BW113" s="857"/>
      <c r="BX113" s="857"/>
      <c r="BY113" s="857"/>
      <c r="BZ113" s="857"/>
      <c r="CA113" s="857">
        <v>1343802</v>
      </c>
      <c r="CB113" s="857"/>
      <c r="CC113" s="857"/>
      <c r="CD113" s="857"/>
      <c r="CE113" s="857"/>
      <c r="CF113" s="918">
        <v>10.199999999999999</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443</v>
      </c>
      <c r="DH113" s="820"/>
      <c r="DI113" s="820"/>
      <c r="DJ113" s="820"/>
      <c r="DK113" s="821"/>
      <c r="DL113" s="822" t="s">
        <v>137</v>
      </c>
      <c r="DM113" s="820"/>
      <c r="DN113" s="820"/>
      <c r="DO113" s="820"/>
      <c r="DP113" s="821"/>
      <c r="DQ113" s="822" t="s">
        <v>137</v>
      </c>
      <c r="DR113" s="820"/>
      <c r="DS113" s="820"/>
      <c r="DT113" s="820"/>
      <c r="DU113" s="821"/>
      <c r="DV113" s="867" t="s">
        <v>137</v>
      </c>
      <c r="DW113" s="868"/>
      <c r="DX113" s="868"/>
      <c r="DY113" s="868"/>
      <c r="DZ113" s="869"/>
    </row>
    <row r="114" spans="1:130" s="246" customFormat="1" ht="26.25" customHeight="1" x14ac:dyDescent="0.15">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217626</v>
      </c>
      <c r="AB114" s="820"/>
      <c r="AC114" s="820"/>
      <c r="AD114" s="820"/>
      <c r="AE114" s="821"/>
      <c r="AF114" s="822">
        <v>225008</v>
      </c>
      <c r="AG114" s="820"/>
      <c r="AH114" s="820"/>
      <c r="AI114" s="820"/>
      <c r="AJ114" s="821"/>
      <c r="AK114" s="822">
        <v>227045</v>
      </c>
      <c r="AL114" s="820"/>
      <c r="AM114" s="820"/>
      <c r="AN114" s="820"/>
      <c r="AO114" s="821"/>
      <c r="AP114" s="867">
        <v>1.7</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4401451</v>
      </c>
      <c r="BR114" s="857"/>
      <c r="BS114" s="857"/>
      <c r="BT114" s="857"/>
      <c r="BU114" s="857"/>
      <c r="BV114" s="857">
        <v>4404851</v>
      </c>
      <c r="BW114" s="857"/>
      <c r="BX114" s="857"/>
      <c r="BY114" s="857"/>
      <c r="BZ114" s="857"/>
      <c r="CA114" s="857">
        <v>4148984</v>
      </c>
      <c r="CB114" s="857"/>
      <c r="CC114" s="857"/>
      <c r="CD114" s="857"/>
      <c r="CE114" s="857"/>
      <c r="CF114" s="918">
        <v>31.6</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443</v>
      </c>
      <c r="DH114" s="820"/>
      <c r="DI114" s="820"/>
      <c r="DJ114" s="820"/>
      <c r="DK114" s="821"/>
      <c r="DL114" s="822" t="s">
        <v>137</v>
      </c>
      <c r="DM114" s="820"/>
      <c r="DN114" s="820"/>
      <c r="DO114" s="820"/>
      <c r="DP114" s="821"/>
      <c r="DQ114" s="822" t="s">
        <v>137</v>
      </c>
      <c r="DR114" s="820"/>
      <c r="DS114" s="820"/>
      <c r="DT114" s="820"/>
      <c r="DU114" s="821"/>
      <c r="DV114" s="867" t="s">
        <v>443</v>
      </c>
      <c r="DW114" s="868"/>
      <c r="DX114" s="868"/>
      <c r="DY114" s="868"/>
      <c r="DZ114" s="869"/>
    </row>
    <row r="115" spans="1:130" s="246" customFormat="1" ht="26.25" customHeight="1" x14ac:dyDescent="0.15">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137</v>
      </c>
      <c r="AB115" s="966"/>
      <c r="AC115" s="966"/>
      <c r="AD115" s="966"/>
      <c r="AE115" s="967"/>
      <c r="AF115" s="968" t="s">
        <v>137</v>
      </c>
      <c r="AG115" s="966"/>
      <c r="AH115" s="966"/>
      <c r="AI115" s="966"/>
      <c r="AJ115" s="967"/>
      <c r="AK115" s="968" t="s">
        <v>137</v>
      </c>
      <c r="AL115" s="966"/>
      <c r="AM115" s="966"/>
      <c r="AN115" s="966"/>
      <c r="AO115" s="967"/>
      <c r="AP115" s="969" t="s">
        <v>443</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t="s">
        <v>137</v>
      </c>
      <c r="BW115" s="857"/>
      <c r="BX115" s="857"/>
      <c r="BY115" s="857"/>
      <c r="BZ115" s="857"/>
      <c r="CA115" s="857" t="s">
        <v>443</v>
      </c>
      <c r="CB115" s="857"/>
      <c r="CC115" s="857"/>
      <c r="CD115" s="857"/>
      <c r="CE115" s="857"/>
      <c r="CF115" s="918" t="s">
        <v>443</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443</v>
      </c>
      <c r="DM115" s="820"/>
      <c r="DN115" s="820"/>
      <c r="DO115" s="820"/>
      <c r="DP115" s="821"/>
      <c r="DQ115" s="822" t="s">
        <v>443</v>
      </c>
      <c r="DR115" s="820"/>
      <c r="DS115" s="820"/>
      <c r="DT115" s="820"/>
      <c r="DU115" s="821"/>
      <c r="DV115" s="867" t="s">
        <v>137</v>
      </c>
      <c r="DW115" s="868"/>
      <c r="DX115" s="868"/>
      <c r="DY115" s="868"/>
      <c r="DZ115" s="869"/>
    </row>
    <row r="116" spans="1:130" s="246" customFormat="1" ht="26.25" customHeight="1" x14ac:dyDescent="0.15">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812</v>
      </c>
      <c r="AB116" s="820"/>
      <c r="AC116" s="820"/>
      <c r="AD116" s="820"/>
      <c r="AE116" s="821"/>
      <c r="AF116" s="822">
        <v>472</v>
      </c>
      <c r="AG116" s="820"/>
      <c r="AH116" s="820"/>
      <c r="AI116" s="820"/>
      <c r="AJ116" s="821"/>
      <c r="AK116" s="822">
        <v>453</v>
      </c>
      <c r="AL116" s="820"/>
      <c r="AM116" s="820"/>
      <c r="AN116" s="820"/>
      <c r="AO116" s="821"/>
      <c r="AP116" s="867">
        <v>0</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137</v>
      </c>
      <c r="BR116" s="857"/>
      <c r="BS116" s="857"/>
      <c r="BT116" s="857"/>
      <c r="BU116" s="857"/>
      <c r="BV116" s="857" t="s">
        <v>443</v>
      </c>
      <c r="BW116" s="857"/>
      <c r="BX116" s="857"/>
      <c r="BY116" s="857"/>
      <c r="BZ116" s="857"/>
      <c r="CA116" s="857" t="s">
        <v>443</v>
      </c>
      <c r="CB116" s="857"/>
      <c r="CC116" s="857"/>
      <c r="CD116" s="857"/>
      <c r="CE116" s="857"/>
      <c r="CF116" s="918" t="s">
        <v>137</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137</v>
      </c>
      <c r="DH116" s="820"/>
      <c r="DI116" s="820"/>
      <c r="DJ116" s="820"/>
      <c r="DK116" s="821"/>
      <c r="DL116" s="822" t="s">
        <v>137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5231869</v>
      </c>
      <c r="AB117" s="952"/>
      <c r="AC117" s="952"/>
      <c r="AD117" s="952"/>
      <c r="AE117" s="953"/>
      <c r="AF117" s="954">
        <v>5541946</v>
      </c>
      <c r="AG117" s="952"/>
      <c r="AH117" s="952"/>
      <c r="AI117" s="952"/>
      <c r="AJ117" s="953"/>
      <c r="AK117" s="954">
        <v>5219313</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443</v>
      </c>
      <c r="BR117" s="857"/>
      <c r="BS117" s="857"/>
      <c r="BT117" s="857"/>
      <c r="BU117" s="857"/>
      <c r="BV117" s="857" t="s">
        <v>443</v>
      </c>
      <c r="BW117" s="857"/>
      <c r="BX117" s="857"/>
      <c r="BY117" s="857"/>
      <c r="BZ117" s="857"/>
      <c r="CA117" s="857" t="s">
        <v>443</v>
      </c>
      <c r="CB117" s="857"/>
      <c r="CC117" s="857"/>
      <c r="CD117" s="857"/>
      <c r="CE117" s="857"/>
      <c r="CF117" s="918" t="s">
        <v>137</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443</v>
      </c>
      <c r="DH117" s="820"/>
      <c r="DI117" s="820"/>
      <c r="DJ117" s="820"/>
      <c r="DK117" s="821"/>
      <c r="DL117" s="822" t="s">
        <v>443</v>
      </c>
      <c r="DM117" s="820"/>
      <c r="DN117" s="820"/>
      <c r="DO117" s="820"/>
      <c r="DP117" s="821"/>
      <c r="DQ117" s="822" t="s">
        <v>137</v>
      </c>
      <c r="DR117" s="820"/>
      <c r="DS117" s="820"/>
      <c r="DT117" s="820"/>
      <c r="DU117" s="821"/>
      <c r="DV117" s="867" t="s">
        <v>443</v>
      </c>
      <c r="DW117" s="868"/>
      <c r="DX117" s="868"/>
      <c r="DY117" s="868"/>
      <c r="DZ117" s="869"/>
    </row>
    <row r="118" spans="1:130" s="246" customFormat="1" ht="26.25" customHeight="1" x14ac:dyDescent="0.15">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308</v>
      </c>
      <c r="AG118" s="945"/>
      <c r="AH118" s="945"/>
      <c r="AI118" s="945"/>
      <c r="AJ118" s="946"/>
      <c r="AK118" s="947" t="s">
        <v>307</v>
      </c>
      <c r="AL118" s="945"/>
      <c r="AM118" s="945"/>
      <c r="AN118" s="945"/>
      <c r="AO118" s="946"/>
      <c r="AP118" s="948" t="s">
        <v>437</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443</v>
      </c>
      <c r="BR118" s="888"/>
      <c r="BS118" s="888"/>
      <c r="BT118" s="888"/>
      <c r="BU118" s="888"/>
      <c r="BV118" s="888" t="s">
        <v>443</v>
      </c>
      <c r="BW118" s="888"/>
      <c r="BX118" s="888"/>
      <c r="BY118" s="888"/>
      <c r="BZ118" s="888"/>
      <c r="CA118" s="888" t="s">
        <v>443</v>
      </c>
      <c r="CB118" s="888"/>
      <c r="CC118" s="888"/>
      <c r="CD118" s="888"/>
      <c r="CE118" s="888"/>
      <c r="CF118" s="918" t="s">
        <v>443</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443</v>
      </c>
      <c r="DH118" s="820"/>
      <c r="DI118" s="820"/>
      <c r="DJ118" s="820"/>
      <c r="DK118" s="821"/>
      <c r="DL118" s="822" t="s">
        <v>443</v>
      </c>
      <c r="DM118" s="820"/>
      <c r="DN118" s="820"/>
      <c r="DO118" s="820"/>
      <c r="DP118" s="821"/>
      <c r="DQ118" s="822" t="s">
        <v>443</v>
      </c>
      <c r="DR118" s="820"/>
      <c r="DS118" s="820"/>
      <c r="DT118" s="820"/>
      <c r="DU118" s="821"/>
      <c r="DV118" s="867" t="s">
        <v>443</v>
      </c>
      <c r="DW118" s="868"/>
      <c r="DX118" s="868"/>
      <c r="DY118" s="868"/>
      <c r="DZ118" s="869"/>
    </row>
    <row r="119" spans="1:130" s="246" customFormat="1" ht="26.25" customHeight="1" x14ac:dyDescent="0.15">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137</v>
      </c>
      <c r="AB119" s="938"/>
      <c r="AC119" s="938"/>
      <c r="AD119" s="938"/>
      <c r="AE119" s="939"/>
      <c r="AF119" s="940" t="s">
        <v>443</v>
      </c>
      <c r="AG119" s="938"/>
      <c r="AH119" s="938"/>
      <c r="AI119" s="938"/>
      <c r="AJ119" s="939"/>
      <c r="AK119" s="940" t="s">
        <v>443</v>
      </c>
      <c r="AL119" s="938"/>
      <c r="AM119" s="938"/>
      <c r="AN119" s="938"/>
      <c r="AO119" s="939"/>
      <c r="AP119" s="941" t="s">
        <v>443</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468</v>
      </c>
      <c r="BP119" s="921"/>
      <c r="BQ119" s="925">
        <v>56007022</v>
      </c>
      <c r="BR119" s="888"/>
      <c r="BS119" s="888"/>
      <c r="BT119" s="888"/>
      <c r="BU119" s="888"/>
      <c r="BV119" s="888">
        <v>54941796</v>
      </c>
      <c r="BW119" s="888"/>
      <c r="BX119" s="888"/>
      <c r="BY119" s="888"/>
      <c r="BZ119" s="888"/>
      <c r="CA119" s="888">
        <v>52758362</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443</v>
      </c>
      <c r="DH119" s="803"/>
      <c r="DI119" s="803"/>
      <c r="DJ119" s="803"/>
      <c r="DK119" s="804"/>
      <c r="DL119" s="805" t="s">
        <v>137</v>
      </c>
      <c r="DM119" s="803"/>
      <c r="DN119" s="803"/>
      <c r="DO119" s="803"/>
      <c r="DP119" s="804"/>
      <c r="DQ119" s="805" t="s">
        <v>443</v>
      </c>
      <c r="DR119" s="803"/>
      <c r="DS119" s="803"/>
      <c r="DT119" s="803"/>
      <c r="DU119" s="804"/>
      <c r="DV119" s="891" t="s">
        <v>137</v>
      </c>
      <c r="DW119" s="892"/>
      <c r="DX119" s="892"/>
      <c r="DY119" s="892"/>
      <c r="DZ119" s="893"/>
    </row>
    <row r="120" spans="1:130" s="246" customFormat="1" ht="26.25" customHeight="1" x14ac:dyDescent="0.15">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443</v>
      </c>
      <c r="AB120" s="820"/>
      <c r="AC120" s="820"/>
      <c r="AD120" s="820"/>
      <c r="AE120" s="821"/>
      <c r="AF120" s="822" t="s">
        <v>443</v>
      </c>
      <c r="AG120" s="820"/>
      <c r="AH120" s="820"/>
      <c r="AI120" s="820"/>
      <c r="AJ120" s="821"/>
      <c r="AK120" s="822" t="s">
        <v>443</v>
      </c>
      <c r="AL120" s="820"/>
      <c r="AM120" s="820"/>
      <c r="AN120" s="820"/>
      <c r="AO120" s="821"/>
      <c r="AP120" s="867" t="s">
        <v>443</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3181624</v>
      </c>
      <c r="BR120" s="885"/>
      <c r="BS120" s="885"/>
      <c r="BT120" s="885"/>
      <c r="BU120" s="885"/>
      <c r="BV120" s="885">
        <v>3230105</v>
      </c>
      <c r="BW120" s="885"/>
      <c r="BX120" s="885"/>
      <c r="BY120" s="885"/>
      <c r="BZ120" s="885"/>
      <c r="CA120" s="885">
        <v>3509930</v>
      </c>
      <c r="CB120" s="885"/>
      <c r="CC120" s="885"/>
      <c r="CD120" s="885"/>
      <c r="CE120" s="885"/>
      <c r="CF120" s="909">
        <v>26.7</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8182938</v>
      </c>
      <c r="DH120" s="885"/>
      <c r="DI120" s="885"/>
      <c r="DJ120" s="885"/>
      <c r="DK120" s="885"/>
      <c r="DL120" s="885">
        <v>8513933</v>
      </c>
      <c r="DM120" s="885"/>
      <c r="DN120" s="885"/>
      <c r="DO120" s="885"/>
      <c r="DP120" s="885"/>
      <c r="DQ120" s="885">
        <v>8859147</v>
      </c>
      <c r="DR120" s="885"/>
      <c r="DS120" s="885"/>
      <c r="DT120" s="885"/>
      <c r="DU120" s="885"/>
      <c r="DV120" s="886">
        <v>67.5</v>
      </c>
      <c r="DW120" s="886"/>
      <c r="DX120" s="886"/>
      <c r="DY120" s="886"/>
      <c r="DZ120" s="887"/>
    </row>
    <row r="121" spans="1:130" s="246" customFormat="1" ht="26.25" customHeight="1" x14ac:dyDescent="0.15">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443</v>
      </c>
      <c r="AB121" s="820"/>
      <c r="AC121" s="820"/>
      <c r="AD121" s="820"/>
      <c r="AE121" s="821"/>
      <c r="AF121" s="822" t="s">
        <v>443</v>
      </c>
      <c r="AG121" s="820"/>
      <c r="AH121" s="820"/>
      <c r="AI121" s="820"/>
      <c r="AJ121" s="821"/>
      <c r="AK121" s="822" t="s">
        <v>443</v>
      </c>
      <c r="AL121" s="820"/>
      <c r="AM121" s="820"/>
      <c r="AN121" s="820"/>
      <c r="AO121" s="821"/>
      <c r="AP121" s="867" t="s">
        <v>443</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3686569</v>
      </c>
      <c r="BR121" s="857"/>
      <c r="BS121" s="857"/>
      <c r="BT121" s="857"/>
      <c r="BU121" s="857"/>
      <c r="BV121" s="857">
        <v>3659228</v>
      </c>
      <c r="BW121" s="857"/>
      <c r="BX121" s="857"/>
      <c r="BY121" s="857"/>
      <c r="BZ121" s="857"/>
      <c r="CA121" s="857">
        <v>3829333</v>
      </c>
      <c r="CB121" s="857"/>
      <c r="CC121" s="857"/>
      <c r="CD121" s="857"/>
      <c r="CE121" s="857"/>
      <c r="CF121" s="918">
        <v>29.2</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5771371</v>
      </c>
      <c r="DH121" s="857"/>
      <c r="DI121" s="857"/>
      <c r="DJ121" s="857"/>
      <c r="DK121" s="857"/>
      <c r="DL121" s="857">
        <v>5415879</v>
      </c>
      <c r="DM121" s="857"/>
      <c r="DN121" s="857"/>
      <c r="DO121" s="857"/>
      <c r="DP121" s="857"/>
      <c r="DQ121" s="857">
        <v>5074833</v>
      </c>
      <c r="DR121" s="857"/>
      <c r="DS121" s="857"/>
      <c r="DT121" s="857"/>
      <c r="DU121" s="857"/>
      <c r="DV121" s="834">
        <v>38.700000000000003</v>
      </c>
      <c r="DW121" s="834"/>
      <c r="DX121" s="834"/>
      <c r="DY121" s="834"/>
      <c r="DZ121" s="835"/>
    </row>
    <row r="122" spans="1:130" s="246" customFormat="1" ht="26.25" customHeight="1" x14ac:dyDescent="0.15">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443</v>
      </c>
      <c r="AB122" s="820"/>
      <c r="AC122" s="820"/>
      <c r="AD122" s="820"/>
      <c r="AE122" s="821"/>
      <c r="AF122" s="822" t="s">
        <v>443</v>
      </c>
      <c r="AG122" s="820"/>
      <c r="AH122" s="820"/>
      <c r="AI122" s="820"/>
      <c r="AJ122" s="821"/>
      <c r="AK122" s="822" t="s">
        <v>443</v>
      </c>
      <c r="AL122" s="820"/>
      <c r="AM122" s="820"/>
      <c r="AN122" s="820"/>
      <c r="AO122" s="821"/>
      <c r="AP122" s="867" t="s">
        <v>443</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34209780</v>
      </c>
      <c r="BR122" s="888"/>
      <c r="BS122" s="888"/>
      <c r="BT122" s="888"/>
      <c r="BU122" s="888"/>
      <c r="BV122" s="888">
        <v>32280220</v>
      </c>
      <c r="BW122" s="888"/>
      <c r="BX122" s="888"/>
      <c r="BY122" s="888"/>
      <c r="BZ122" s="888"/>
      <c r="CA122" s="888">
        <v>31040386</v>
      </c>
      <c r="CB122" s="888"/>
      <c r="CC122" s="888"/>
      <c r="CD122" s="888"/>
      <c r="CE122" s="888"/>
      <c r="CF122" s="889">
        <v>236.5</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534267</v>
      </c>
      <c r="DH122" s="857"/>
      <c r="DI122" s="857"/>
      <c r="DJ122" s="857"/>
      <c r="DK122" s="857"/>
      <c r="DL122" s="857">
        <v>518628</v>
      </c>
      <c r="DM122" s="857"/>
      <c r="DN122" s="857"/>
      <c r="DO122" s="857"/>
      <c r="DP122" s="857"/>
      <c r="DQ122" s="857">
        <v>495540</v>
      </c>
      <c r="DR122" s="857"/>
      <c r="DS122" s="857"/>
      <c r="DT122" s="857"/>
      <c r="DU122" s="857"/>
      <c r="DV122" s="834">
        <v>3.8</v>
      </c>
      <c r="DW122" s="834"/>
      <c r="DX122" s="834"/>
      <c r="DY122" s="834"/>
      <c r="DZ122" s="835"/>
    </row>
    <row r="123" spans="1:130" s="246" customFormat="1" ht="26.25" customHeight="1" x14ac:dyDescent="0.15">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137</v>
      </c>
      <c r="AB123" s="820"/>
      <c r="AC123" s="820"/>
      <c r="AD123" s="820"/>
      <c r="AE123" s="821"/>
      <c r="AF123" s="822" t="s">
        <v>137</v>
      </c>
      <c r="AG123" s="820"/>
      <c r="AH123" s="820"/>
      <c r="AI123" s="820"/>
      <c r="AJ123" s="821"/>
      <c r="AK123" s="822" t="s">
        <v>137</v>
      </c>
      <c r="AL123" s="820"/>
      <c r="AM123" s="820"/>
      <c r="AN123" s="820"/>
      <c r="AO123" s="821"/>
      <c r="AP123" s="867" t="s">
        <v>443</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479</v>
      </c>
      <c r="BP123" s="921"/>
      <c r="BQ123" s="875">
        <v>41077973</v>
      </c>
      <c r="BR123" s="876"/>
      <c r="BS123" s="876"/>
      <c r="BT123" s="876"/>
      <c r="BU123" s="876"/>
      <c r="BV123" s="876">
        <v>39169553</v>
      </c>
      <c r="BW123" s="876"/>
      <c r="BX123" s="876"/>
      <c r="BY123" s="876"/>
      <c r="BZ123" s="876"/>
      <c r="CA123" s="876">
        <v>38379649</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v>35250</v>
      </c>
      <c r="DH123" s="820"/>
      <c r="DI123" s="820"/>
      <c r="DJ123" s="820"/>
      <c r="DK123" s="821"/>
      <c r="DL123" s="822">
        <v>50322</v>
      </c>
      <c r="DM123" s="820"/>
      <c r="DN123" s="820"/>
      <c r="DO123" s="820"/>
      <c r="DP123" s="821"/>
      <c r="DQ123" s="822">
        <v>48226</v>
      </c>
      <c r="DR123" s="820"/>
      <c r="DS123" s="820"/>
      <c r="DT123" s="820"/>
      <c r="DU123" s="821"/>
      <c r="DV123" s="867">
        <v>0.4</v>
      </c>
      <c r="DW123" s="868"/>
      <c r="DX123" s="868"/>
      <c r="DY123" s="868"/>
      <c r="DZ123" s="869"/>
    </row>
    <row r="124" spans="1:130" s="246" customFormat="1" ht="26.25" customHeight="1" thickBot="1" x14ac:dyDescent="0.2">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137</v>
      </c>
      <c r="AL124" s="820"/>
      <c r="AM124" s="820"/>
      <c r="AN124" s="820"/>
      <c r="AO124" s="821"/>
      <c r="AP124" s="867" t="s">
        <v>137</v>
      </c>
      <c r="AQ124" s="868"/>
      <c r="AR124" s="868"/>
      <c r="AS124" s="868"/>
      <c r="AT124" s="869"/>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115.4</v>
      </c>
      <c r="BR124" s="874"/>
      <c r="BS124" s="874"/>
      <c r="BT124" s="874"/>
      <c r="BU124" s="874"/>
      <c r="BV124" s="874">
        <v>120.6</v>
      </c>
      <c r="BW124" s="874"/>
      <c r="BX124" s="874"/>
      <c r="BY124" s="874"/>
      <c r="BZ124" s="874"/>
      <c r="CA124" s="874">
        <v>109.5</v>
      </c>
      <c r="CB124" s="874"/>
      <c r="CC124" s="874"/>
      <c r="CD124" s="874"/>
      <c r="CE124" s="874"/>
      <c r="CF124" s="764"/>
      <c r="CG124" s="765"/>
      <c r="CH124" s="765"/>
      <c r="CI124" s="765"/>
      <c r="CJ124" s="905"/>
      <c r="CK124" s="913"/>
      <c r="CL124" s="913"/>
      <c r="CM124" s="913"/>
      <c r="CN124" s="913"/>
      <c r="CO124" s="914"/>
      <c r="CP124" s="878" t="s">
        <v>482</v>
      </c>
      <c r="CQ124" s="879"/>
      <c r="CR124" s="879"/>
      <c r="CS124" s="879"/>
      <c r="CT124" s="879"/>
      <c r="CU124" s="879"/>
      <c r="CV124" s="879"/>
      <c r="CW124" s="879"/>
      <c r="CX124" s="879"/>
      <c r="CY124" s="879"/>
      <c r="CZ124" s="879"/>
      <c r="DA124" s="879"/>
      <c r="DB124" s="879"/>
      <c r="DC124" s="879"/>
      <c r="DD124" s="879"/>
      <c r="DE124" s="879"/>
      <c r="DF124" s="880"/>
      <c r="DG124" s="802">
        <v>10826</v>
      </c>
      <c r="DH124" s="803"/>
      <c r="DI124" s="803"/>
      <c r="DJ124" s="803"/>
      <c r="DK124" s="804"/>
      <c r="DL124" s="805" t="s">
        <v>137</v>
      </c>
      <c r="DM124" s="803"/>
      <c r="DN124" s="803"/>
      <c r="DO124" s="803"/>
      <c r="DP124" s="804"/>
      <c r="DQ124" s="805" t="s">
        <v>137</v>
      </c>
      <c r="DR124" s="803"/>
      <c r="DS124" s="803"/>
      <c r="DT124" s="803"/>
      <c r="DU124" s="804"/>
      <c r="DV124" s="891" t="s">
        <v>137</v>
      </c>
      <c r="DW124" s="892"/>
      <c r="DX124" s="892"/>
      <c r="DY124" s="892"/>
      <c r="DZ124" s="893"/>
    </row>
    <row r="125" spans="1:130" s="246" customFormat="1" ht="26.25" customHeight="1" x14ac:dyDescent="0.15">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394</v>
      </c>
      <c r="AB125" s="820"/>
      <c r="AC125" s="820"/>
      <c r="AD125" s="820"/>
      <c r="AE125" s="821"/>
      <c r="AF125" s="822" t="s">
        <v>137</v>
      </c>
      <c r="AG125" s="820"/>
      <c r="AH125" s="820"/>
      <c r="AI125" s="820"/>
      <c r="AJ125" s="821"/>
      <c r="AK125" s="822" t="s">
        <v>394</v>
      </c>
      <c r="AL125" s="820"/>
      <c r="AM125" s="820"/>
      <c r="AN125" s="820"/>
      <c r="AO125" s="821"/>
      <c r="AP125" s="867" t="s">
        <v>137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137</v>
      </c>
      <c r="DM125" s="885"/>
      <c r="DN125" s="885"/>
      <c r="DO125" s="885"/>
      <c r="DP125" s="885"/>
      <c r="DQ125" s="885" t="s">
        <v>137</v>
      </c>
      <c r="DR125" s="885"/>
      <c r="DS125" s="885"/>
      <c r="DT125" s="885"/>
      <c r="DU125" s="885"/>
      <c r="DV125" s="886" t="s">
        <v>137</v>
      </c>
      <c r="DW125" s="886"/>
      <c r="DX125" s="886"/>
      <c r="DY125" s="886"/>
      <c r="DZ125" s="887"/>
    </row>
    <row r="126" spans="1:130" s="246" customFormat="1" ht="26.25" customHeight="1" thickBot="1" x14ac:dyDescent="0.2">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394</v>
      </c>
      <c r="AB126" s="820"/>
      <c r="AC126" s="820"/>
      <c r="AD126" s="820"/>
      <c r="AE126" s="821"/>
      <c r="AF126" s="822" t="s">
        <v>485</v>
      </c>
      <c r="AG126" s="820"/>
      <c r="AH126" s="820"/>
      <c r="AI126" s="820"/>
      <c r="AJ126" s="821"/>
      <c r="AK126" s="822" t="s">
        <v>137</v>
      </c>
      <c r="AL126" s="820"/>
      <c r="AM126" s="820"/>
      <c r="AN126" s="820"/>
      <c r="AO126" s="821"/>
      <c r="AP126" s="867" t="s">
        <v>394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394</v>
      </c>
      <c r="DH126" s="857"/>
      <c r="DI126" s="857"/>
      <c r="DJ126" s="857"/>
      <c r="DK126" s="857"/>
      <c r="DL126" s="857" t="s">
        <v>137</v>
      </c>
      <c r="DM126" s="857"/>
      <c r="DN126" s="857"/>
      <c r="DO126" s="857"/>
      <c r="DP126" s="857"/>
      <c r="DQ126" s="857" t="s">
        <v>137</v>
      </c>
      <c r="DR126" s="857"/>
      <c r="DS126" s="857"/>
      <c r="DT126" s="857"/>
      <c r="DU126" s="857"/>
      <c r="DV126" s="834" t="s">
        <v>137</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137</v>
      </c>
      <c r="AB127" s="820"/>
      <c r="AC127" s="820"/>
      <c r="AD127" s="820"/>
      <c r="AE127" s="821"/>
      <c r="AF127" s="822" t="s">
        <v>137</v>
      </c>
      <c r="AG127" s="820"/>
      <c r="AH127" s="820"/>
      <c r="AI127" s="820"/>
      <c r="AJ127" s="821"/>
      <c r="AK127" s="822" t="s">
        <v>137</v>
      </c>
      <c r="AL127" s="820"/>
      <c r="AM127" s="820"/>
      <c r="AN127" s="820"/>
      <c r="AO127" s="821"/>
      <c r="AP127" s="867" t="s">
        <v>137</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137</v>
      </c>
      <c r="DM127" s="857"/>
      <c r="DN127" s="857"/>
      <c r="DO127" s="857"/>
      <c r="DP127" s="857"/>
      <c r="DQ127" s="857" t="s">
        <v>137</v>
      </c>
      <c r="DR127" s="857"/>
      <c r="DS127" s="857"/>
      <c r="DT127" s="857"/>
      <c r="DU127" s="857"/>
      <c r="DV127" s="834" t="s">
        <v>137</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331413</v>
      </c>
      <c r="AB128" s="841"/>
      <c r="AC128" s="841"/>
      <c r="AD128" s="841"/>
      <c r="AE128" s="842"/>
      <c r="AF128" s="843">
        <v>360783</v>
      </c>
      <c r="AG128" s="841"/>
      <c r="AH128" s="841"/>
      <c r="AI128" s="841"/>
      <c r="AJ128" s="842"/>
      <c r="AK128" s="843">
        <v>334930</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137</v>
      </c>
      <c r="BG128" s="827"/>
      <c r="BH128" s="827"/>
      <c r="BI128" s="827"/>
      <c r="BJ128" s="827"/>
      <c r="BK128" s="827"/>
      <c r="BL128" s="850"/>
      <c r="BM128" s="826">
        <v>12.69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394</v>
      </c>
      <c r="DH128" s="831"/>
      <c r="DI128" s="831"/>
      <c r="DJ128" s="831"/>
      <c r="DK128" s="831"/>
      <c r="DL128" s="831" t="s">
        <v>137</v>
      </c>
      <c r="DM128" s="831"/>
      <c r="DN128" s="831"/>
      <c r="DO128" s="831"/>
      <c r="DP128" s="831"/>
      <c r="DQ128" s="831" t="s">
        <v>137</v>
      </c>
      <c r="DR128" s="831"/>
      <c r="DS128" s="831"/>
      <c r="DT128" s="831"/>
      <c r="DU128" s="831"/>
      <c r="DV128" s="832" t="s">
        <v>137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16195676</v>
      </c>
      <c r="AB129" s="820"/>
      <c r="AC129" s="820"/>
      <c r="AD129" s="820"/>
      <c r="AE129" s="821"/>
      <c r="AF129" s="822">
        <v>16372852</v>
      </c>
      <c r="AG129" s="820"/>
      <c r="AH129" s="820"/>
      <c r="AI129" s="820"/>
      <c r="AJ129" s="821"/>
      <c r="AK129" s="822">
        <v>16307754</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137</v>
      </c>
      <c r="BG129" s="810"/>
      <c r="BH129" s="810"/>
      <c r="BI129" s="810"/>
      <c r="BJ129" s="810"/>
      <c r="BK129" s="810"/>
      <c r="BL129" s="811"/>
      <c r="BM129" s="809">
        <v>17.690000000000001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3267920</v>
      </c>
      <c r="AB130" s="820"/>
      <c r="AC130" s="820"/>
      <c r="AD130" s="820"/>
      <c r="AE130" s="821"/>
      <c r="AF130" s="822">
        <v>3299886</v>
      </c>
      <c r="AG130" s="820"/>
      <c r="AH130" s="820"/>
      <c r="AI130" s="820"/>
      <c r="AJ130" s="821"/>
      <c r="AK130" s="822">
        <v>3183012</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13.3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12927756</v>
      </c>
      <c r="AB131" s="803"/>
      <c r="AC131" s="803"/>
      <c r="AD131" s="803"/>
      <c r="AE131" s="804"/>
      <c r="AF131" s="805">
        <v>13072966</v>
      </c>
      <c r="AG131" s="803"/>
      <c r="AH131" s="803"/>
      <c r="AI131" s="803"/>
      <c r="AJ131" s="804"/>
      <c r="AK131" s="805">
        <v>13124742</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109.5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12.62814676</v>
      </c>
      <c r="AB132" s="783"/>
      <c r="AC132" s="783"/>
      <c r="AD132" s="783"/>
      <c r="AE132" s="784"/>
      <c r="AF132" s="785">
        <v>14.39059048</v>
      </c>
      <c r="AG132" s="783"/>
      <c r="AH132" s="783"/>
      <c r="AI132" s="783"/>
      <c r="AJ132" s="784"/>
      <c r="AK132" s="785">
        <v>12.96308148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12.2</v>
      </c>
      <c r="AB133" s="762"/>
      <c r="AC133" s="762"/>
      <c r="AD133" s="762"/>
      <c r="AE133" s="763"/>
      <c r="AF133" s="761">
        <v>13.1</v>
      </c>
      <c r="AG133" s="762"/>
      <c r="AH133" s="762"/>
      <c r="AI133" s="762"/>
      <c r="AJ133" s="763"/>
      <c r="AK133" s="761">
        <v>13.3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NsAUcznVaxjTV+iP7Me8y1c0i1fpQcJc955Z95eLG23A5a6XQPc0HHWvvwe2gp1I5/GGSKRVKI+lH5ZCtL1nw==" saltValue="29YR2maYe+2pj+dHfdEy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mDunl25bp5P4ExqpcadxtAf/8a9zNxyGVtWWuIdizWop7V0NQS6/vpLVewly/gM4rpsci/W/QedYn0Bl1EgdQ==" saltValue="bHVcCqwyO6kgZ25og4oV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r4/pabLFMfJNPki/85UE573uHmZYV24C5hOjK5sgGCmboXqVZCTFAeoVkwfyRLaSM+LSUqeYplg1zexloy9DA==" saltValue="VtMN3up00lgrnwBqItVUFw=="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4124239</v>
      </c>
      <c r="AP9" s="312">
        <v>65439</v>
      </c>
      <c r="AQ9" s="313">
        <v>57145</v>
      </c>
      <c r="AR9" s="314">
        <v>14.5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496890</v>
      </c>
      <c r="AP10" s="315">
        <v>7884</v>
      </c>
      <c r="AQ10" s="316">
        <v>3801</v>
      </c>
      <c r="AR10" s="317">
        <v>107.4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289922</v>
      </c>
      <c r="AP11" s="315">
        <v>4600</v>
      </c>
      <c r="AQ11" s="316">
        <v>6723</v>
      </c>
      <c r="AR11" s="317">
        <v>-31.6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v>28814</v>
      </c>
      <c r="AP12" s="315">
        <v>457</v>
      </c>
      <c r="AQ12" s="316">
        <v>959</v>
      </c>
      <c r="AR12" s="317">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519</v>
      </c>
      <c r="AL13" s="1189"/>
      <c r="AM13" s="1189"/>
      <c r="AN13" s="1190"/>
      <c r="AO13" s="315" t="s">
        <v>520</v>
      </c>
      <c r="AP13" s="315" t="s">
        <v>520</v>
      </c>
      <c r="AQ13" s="316">
        <v>1</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221741</v>
      </c>
      <c r="AP14" s="315">
        <v>3518</v>
      </c>
      <c r="AQ14" s="316">
        <v>2728</v>
      </c>
      <c r="AR14" s="317">
        <v>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17168</v>
      </c>
      <c r="AP15" s="315">
        <v>272</v>
      </c>
      <c r="AQ15" s="316">
        <v>1349</v>
      </c>
      <c r="AR15" s="317">
        <v>-79.8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-450118</v>
      </c>
      <c r="AP16" s="315">
        <v>-7142</v>
      </c>
      <c r="AQ16" s="316">
        <v>-4270</v>
      </c>
      <c r="AR16" s="317">
        <v>67.3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4728656</v>
      </c>
      <c r="AP17" s="315">
        <v>75029</v>
      </c>
      <c r="AQ17" s="316">
        <v>68438</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7.39</v>
      </c>
      <c r="AP21" s="328">
        <v>6.23</v>
      </c>
      <c r="AQ21" s="329">
        <v>1.1599999999999999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96.3</v>
      </c>
      <c r="AP22" s="333">
        <v>98.5</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3816927</v>
      </c>
      <c r="AP32" s="342">
        <v>60563</v>
      </c>
      <c r="AQ32" s="343">
        <v>33979</v>
      </c>
      <c r="AR32" s="344">
        <v>78.2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520</v>
      </c>
      <c r="AP34" s="342" t="s">
        <v>520</v>
      </c>
      <c r="AQ34" s="343">
        <v>15</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1174888</v>
      </c>
      <c r="AP35" s="342">
        <v>18642</v>
      </c>
      <c r="AQ35" s="343">
        <v>9031</v>
      </c>
      <c r="AR35" s="344">
        <v>106.4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227045</v>
      </c>
      <c r="AP36" s="342">
        <v>3603</v>
      </c>
      <c r="AQ36" s="343">
        <v>1893</v>
      </c>
      <c r="AR36" s="344">
        <v>90.3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t="s">
        <v>520</v>
      </c>
      <c r="AP37" s="342" t="s">
        <v>520</v>
      </c>
      <c r="AQ37" s="343">
        <v>1352</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v>453</v>
      </c>
      <c r="AP38" s="345">
        <v>7</v>
      </c>
      <c r="AQ38" s="346">
        <v>1</v>
      </c>
      <c r="AR38" s="334">
        <v>600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-334930</v>
      </c>
      <c r="AP39" s="342">
        <v>-5314</v>
      </c>
      <c r="AQ39" s="343">
        <v>-6634</v>
      </c>
      <c r="AR39" s="344">
        <v>-19.899999999999999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-3183012</v>
      </c>
      <c r="AP40" s="342">
        <v>-50505</v>
      </c>
      <c r="AQ40" s="343">
        <v>-28305</v>
      </c>
      <c r="AR40" s="344">
        <v>78.400000000000006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1701371</v>
      </c>
      <c r="AP41" s="342">
        <v>26996</v>
      </c>
      <c r="AQ41" s="343">
        <v>11332</v>
      </c>
      <c r="AR41" s="344">
        <v>138.19999999999999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3239757</v>
      </c>
      <c r="AN51" s="364">
        <v>49338</v>
      </c>
      <c r="AO51" s="365">
        <v>31</v>
      </c>
      <c r="AP51" s="366">
        <v>66255</v>
      </c>
      <c r="AQ51" s="367">
        <v>3.6</v>
      </c>
      <c r="AR51" s="368">
        <v>27.4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2516098</v>
      </c>
      <c r="AN52" s="372">
        <v>38318</v>
      </c>
      <c r="AO52" s="373">
        <v>57.2</v>
      </c>
      <c r="AP52" s="374">
        <v>31822</v>
      </c>
      <c r="AQ52" s="375">
        <v>8.8000000000000007</v>
      </c>
      <c r="AR52" s="376">
        <v>48.4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2503514</v>
      </c>
      <c r="AN53" s="364">
        <v>38472</v>
      </c>
      <c r="AO53" s="365">
        <v>-22</v>
      </c>
      <c r="AP53" s="366">
        <v>47278</v>
      </c>
      <c r="AQ53" s="367">
        <v>-28.6</v>
      </c>
      <c r="AR53" s="368">
        <v>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1788303</v>
      </c>
      <c r="AN54" s="372">
        <v>27481</v>
      </c>
      <c r="AO54" s="373">
        <v>-28.3</v>
      </c>
      <c r="AP54" s="374">
        <v>24096</v>
      </c>
      <c r="AQ54" s="375">
        <v>-24.3</v>
      </c>
      <c r="AR54" s="376">
        <v>-4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1123519</v>
      </c>
      <c r="AN55" s="364">
        <v>17451</v>
      </c>
      <c r="AO55" s="365">
        <v>-54.6</v>
      </c>
      <c r="AP55" s="366">
        <v>44504</v>
      </c>
      <c r="AQ55" s="367">
        <v>-5.9</v>
      </c>
      <c r="AR55" s="368">
        <v>-48.7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665392</v>
      </c>
      <c r="AN56" s="372">
        <v>10335</v>
      </c>
      <c r="AO56" s="373">
        <v>-62.4</v>
      </c>
      <c r="AP56" s="374">
        <v>25876</v>
      </c>
      <c r="AQ56" s="375">
        <v>7.4</v>
      </c>
      <c r="AR56" s="376">
        <v>-69.8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2456112</v>
      </c>
      <c r="AN57" s="364">
        <v>38504</v>
      </c>
      <c r="AO57" s="365">
        <v>120.6</v>
      </c>
      <c r="AP57" s="366">
        <v>47820</v>
      </c>
      <c r="AQ57" s="367">
        <v>7.5</v>
      </c>
      <c r="AR57" s="368">
        <v>113.1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1306970</v>
      </c>
      <c r="AN58" s="372">
        <v>20489</v>
      </c>
      <c r="AO58" s="373">
        <v>98.2</v>
      </c>
      <c r="AP58" s="374">
        <v>25855</v>
      </c>
      <c r="AQ58" s="375">
        <v>-0.1</v>
      </c>
      <c r="AR58" s="376">
        <v>98.3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1179537</v>
      </c>
      <c r="AN59" s="364">
        <v>18716</v>
      </c>
      <c r="AO59" s="365">
        <v>-51.4</v>
      </c>
      <c r="AP59" s="366">
        <v>41934</v>
      </c>
      <c r="AQ59" s="367">
        <v>-12.3</v>
      </c>
      <c r="AR59" s="368">
        <v>-39.1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636093</v>
      </c>
      <c r="AN60" s="372">
        <v>10093</v>
      </c>
      <c r="AO60" s="373">
        <v>-50.7</v>
      </c>
      <c r="AP60" s="374">
        <v>23352</v>
      </c>
      <c r="AQ60" s="375">
        <v>-9.6999999999999993</v>
      </c>
      <c r="AR60" s="376">
        <v>-41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2100488</v>
      </c>
      <c r="AN61" s="379">
        <v>32496</v>
      </c>
      <c r="AO61" s="380">
        <v>4.7</v>
      </c>
      <c r="AP61" s="381">
        <v>49558</v>
      </c>
      <c r="AQ61" s="382">
        <v>-7.1</v>
      </c>
      <c r="AR61" s="368">
        <v>11.8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1382571</v>
      </c>
      <c r="AN62" s="372">
        <v>21343</v>
      </c>
      <c r="AO62" s="373">
        <v>2.8</v>
      </c>
      <c r="AP62" s="374">
        <v>26200</v>
      </c>
      <c r="AQ62" s="375">
        <v>-3.6</v>
      </c>
      <c r="AR62" s="376">
        <v>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vH4ik+gIWwwa1qUivwQ/s7w56uzt4gHa039vBbsrqXsCJ8eXAkRg2OV2Q9qYcxiaeD80QAHVnkwaIRLLPzH6g==" saltValue="kz2OHSsAhMDBrMefYpFo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Say3WJvZDe8fxynSVapdLwfO6tqFhystxlfn4NNvyT1r8iJxgEs2+KRPNBZG5pceeHXJ6jBvmnXGVXkRH54g==" saltValue="EdLbB3VZfZBv3NCCqUOX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5L9ZKATMj/OBXegCdas/3jADflX4qCI6U9JylF2YBiuEf7fXNMTBS+fQ4ne9mhOsPJOR6Ef49A4ILDFz23V/w==" saltValue="OnHFHMWzmrmu+eAgmJRLH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6.93</v>
      </c>
      <c r="G47" s="12">
        <v>6.42</v>
      </c>
      <c r="H47" s="12">
        <v>6.39</v>
      </c>
      <c r="I47" s="12">
        <v>6.39</v>
      </c>
      <c r="J47" s="13">
        <v>7.39</v>
      </c>
    </row>
    <row r="48" spans="2:10" ht="57.75" customHeight="1" x14ac:dyDescent="0.15">
      <c r="B48" s="14"/>
      <c r="C48" s="1196" t="s">
        <v>4</v>
      </c>
      <c r="D48" s="1196"/>
      <c r="E48" s="1197"/>
      <c r="F48" s="15">
        <v>1.32</v>
      </c>
      <c r="G48" s="16">
        <v>2.02</v>
      </c>
      <c r="H48" s="16">
        <v>2.46</v>
      </c>
      <c r="I48" s="16">
        <v>1.96</v>
      </c>
      <c r="J48" s="17">
        <v>3.64</v>
      </c>
    </row>
    <row r="49" spans="2:10" ht="57.75" customHeight="1" thickBot="1" x14ac:dyDescent="0.2">
      <c r="B49" s="18"/>
      <c r="C49" s="1198" t="s">
        <v>5</v>
      </c>
      <c r="D49" s="1198"/>
      <c r="E49" s="1199"/>
      <c r="F49" s="19" t="s">
        <v>565</v>
      </c>
      <c r="G49" s="20" t="s">
        <v>566</v>
      </c>
      <c r="H49" s="20" t="s">
        <v>567</v>
      </c>
      <c r="I49" s="20" t="s">
        <v>568</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PpwbfCeyKrISeRlRFloTjGPN0M1nbr5uFd3uDnXQHguMlQ8n7jHGT+f7M0YtVgdhvqamZ3YnbOo1FIvtkzVmw==" saltValue="LRYsK7qzXrCuyLfzoDG+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2020-11-17T06:51:00Z</dcterms:modified>
</cp:coreProperties>
</file>