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09.116\fs\財政課\④決算関係\財政状況資料集（財政比較分析表）C1231に一緒に綴る\h29年度分（Ｈ30作成）\R01.10.17【財政状況資料集　作成依頼】　平成29年度財政状況資料集の作成について(2回目)\提出\"/>
    </mc:Choice>
  </mc:AlternateContent>
  <bookViews>
    <workbookView xWindow="0" yWindow="0" windowWidth="20490" windowHeight="73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<sst xmlns="http://schemas.openxmlformats.org/spreadsheetml/2006/main" count="1089" uniqueCount="595">
  <si>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</si>
  <si>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</si>
  <si>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</si>
  <si>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</si>
  <si>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</si>
  <si>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</si>
  <si>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</si>
  <si>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</si>
  <si>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</si>
  <si>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</si>
  <si>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</si>
  <si>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</si>
  <si>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</si>
  <si>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</si>
  <si>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</si>
  <si>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</si>
  <si>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</si>
  <si>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</si>
  <si>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</si>
  <si>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</si>
  <si>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</si>
  <si>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</si>
  <si>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</si>
  <si>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</si>
  <si>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</si>
  <si>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</si>
  <si>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</si>
  <si>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</si>
  <si>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</si>
  <si>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</si>
  <si>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</si>
  <si>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</si>
  <si>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</si>
  <si>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</si>
  <si>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</si>
  <si>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</si>
  <si>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</si>
  <si>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</si>
  <si>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</si>
  <si>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</si>
  <si>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</si>
  <si>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</si>
  <si>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</si>
  <si>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</si>
  <si>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</si>
  <si>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</si>
  <si>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</si>
  <si>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</si>
  <si>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</si>
  <si>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</si>
  <si>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</si>
  <si>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</si>
  <si>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</si>
  <si>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</si>
  <si>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</si>
  <si>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</si>
  <si>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</si>
  <si>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</si>
  <si>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</si>
  <si>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</si>
  <si>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</si>
  <si>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</si>
  <si>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</si>
  <si>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</si>
  <si>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</si>
  <si>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</si>
  <si>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</si>
  <si>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</si>
  <si>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</si>
  <si>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</si>
  <si>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</si>
  <si>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</si>
  <si>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</si>
  <si>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</si>
  <si>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</si>
  <si>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</si>
  <si>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</si>
  <si>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</si>
  <si>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</si>
  <si>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</si>
  <si>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</si>
  <si>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</si>
  <si>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</si>
  <si>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</si>
  <si>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</si>
  <si>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</si>
  <si>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</si>
  <si>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</si>
  <si>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</si>
  <si>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</si>
  <si>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</si>
  <si>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</si>
  <si>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橋本市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</si>
  <si>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</si>
  <si>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</si>
  <si>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</si>
  <si>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</si>
  <si>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</si>
  <si>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</si>
  <si>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</si>
  <si>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</si>
  <si>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</si>
  <si>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</si>
  <si>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</si>
  <si>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</si>
  <si>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</si>
  <si>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</si>
  <si>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</si>
  <si>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</si>
  <si>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</si>
  <si>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</si>
  <si>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</si>
  <si>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</si>
  <si>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</si>
  <si>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</si>
  <si>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</si>
  <si>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</si>
  <si>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</si>
  <si>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</si>
  <si>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</si>
  <si>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</si>
  <si>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</si>
  <si>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</si>
  <si>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</si>
  <si>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</si>
  <si>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</si>
  <si>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</si>
  <si>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</si>
  <si>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</si>
  <si>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</si>
  <si>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</si>
  <si>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</si>
  <si>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</si>
  <si>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</si>
  <si>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</si>
  <si>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</si>
  <si>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</si>
  <si>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</si>
  <si>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</si>
  <si>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</si>
  <si>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</si>
  <si>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</si>
  <si>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</si>
  <si>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</si>
  <si>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</si>
  <si>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</si>
  <si>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</si>
  <si>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</si>
  <si>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</si>
  <si>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</si>
  <si>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</si>
  <si>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</si>
  <si>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</si>
  <si>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</si>
  <si>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</si>
  <si>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</si>
  <si>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</si>
  <si>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</si>
  <si>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</si>
  <si>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</si>
  <si>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</si>
  <si>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</si>
  <si>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</si>
  <si>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</si>
  <si>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</si>
  <si>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</si>
  <si>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</si>
  <si>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</si>
  <si>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</si>
  <si>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</si>
  <si>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</si>
  <si>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</si>
  <si>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</si>
  <si>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</si>
  <si>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</si>
  <si>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</si>
  <si>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</si>
  <si>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</si>
  <si>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</si>
  <si>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</si>
  <si>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</si>
  <si>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</si>
  <si>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</si>
  <si>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</si>
  <si>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</si>
  <si>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</si>
  <si>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</si>
  <si>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</si>
  <si>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</si>
  <si>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</si>
  <si>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</si>
  <si>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</si>
  <si>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</si>
  <si>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</si>
  <si>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</si>
  <si>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</si>
  <si>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</si>
  <si>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</si>
  <si>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</si>
  <si>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</si>
  <si>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</si>
  <si>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</si>
  <si>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</si>
  <si>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</si>
  <si>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</si>
  <si>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</si>
  <si>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</si>
  <si>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</si>
  <si>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和歌山県橋本市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</si>
  <si>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</si>
  <si>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</si>
  <si>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</si>
  <si>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</si>
  <si>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</si>
  <si>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</si>
  <si>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</si>
  <si>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</si>
  <si>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</si>
  <si>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</si>
  <si>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</si>
  <si>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</si>
  <si>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</si>
  <si>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</si>
  <si>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</si>
  <si>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</si>
  <si>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</si>
  <si>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</si>
  <si>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</si>
  <si>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</si>
  <si>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</si>
  <si>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</si>
  <si>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</si>
  <si>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</si>
  <si>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</si>
  <si>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</si>
  <si>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</si>
  <si>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</si>
  <si>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</si>
  <si>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</si>
  <si>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</si>
  <si>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t>
    <phoneticPr fontId="5"/>
  </si>
  <si>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</si>
  <si>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</si>
  <si>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</si>
  <si>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</si>
  <si>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</si>
  <si>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</si>
  <si>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</si>
  <si>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</si>
  <si>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</si>
  <si>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</si>
  <si>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</si>
  <si>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</si>
  <si>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</si>
  <si>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</si>
  <si>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</si>
  <si>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</si>
  <si>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</si>
  <si>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</si>
  <si>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</si>
  <si>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</si>
  <si>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</si>
  <si>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</si>
  <si>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</si>
  <si>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</si>
  <si>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</si>
  <si>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</si>
  <si>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</si>
  <si>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</si>
  <si>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</si>
  <si>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</si>
  <si>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</si>
  <si>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</si>
  <si>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</si>
  <si>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</si>
  <si>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</si>
  <si>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</si>
  <si>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</si>
  <si>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</si>
  <si>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</si>
  <si>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</si>
  <si>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</si>
  <si>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</si>
  <si>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</si>
  <si>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</si>
  <si>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</si>
  <si>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</si>
  <si>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</si>
  <si>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</si>
  <si>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</si>
  <si>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</si>
  <si>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</si>
  <si>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</si>
  <si>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</si>
  <si>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</si>
  <si>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</si>
  <si>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</si>
  <si>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</si>
  <si>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</si>
  <si>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</si>
  <si>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</si>
  <si>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</si>
  <si>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</si>
  <si>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</si>
  <si>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</si>
  <si>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</si>
  <si>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</si>
  <si>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</si>
  <si>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</si>
  <si>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</si>
  <si>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</si>
  <si>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</si>
  <si>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</si>
  <si>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</si>
  <si>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</si>
  <si>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</si>
  <si>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</si>
  <si>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</si>
  <si>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</si>
  <si>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</si>
  <si>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</si>
  <si>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</si>
  <si>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</si>
  <si>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</si>
  <si>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</si>
  <si>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</si>
  <si>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</si>
  <si>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</si>
  <si>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</si>
  <si>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</si>
  <si>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</si>
  <si>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</si>
  <si>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</si>
  <si>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</si>
  <si>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</si>
  <si>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</si>
  <si>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</si>
  <si>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</si>
  <si>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</si>
  <si>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</si>
  <si>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</si>
  <si>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</si>
  <si>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</si>
  <si>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</si>
  <si>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</si>
  <si>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</si>
  <si>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</si>
  <si>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</si>
  <si>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</si>
  <si>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</si>
  <si>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</si>
  <si>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</si>
  <si>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</si>
  <si>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</si>
  <si>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</si>
  <si>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</si>
  <si>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</si>
  <si>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和歌山県橋本市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</si>
  <si>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</si>
  <si>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</si>
  <si>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</si>
  <si>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</si>
  <si>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</si>
  <si>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</si>
  <si>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</si>
  <si>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</si>
  <si>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</si>
  <si>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</si>
  <si>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</si>
  <si>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</si>
  <si>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</si>
  <si>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</si>
  <si>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</si>
  <si>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</si>
  <si>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</si>
  <si>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</si>
  <si>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</si>
  <si>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</si>
  <si>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</si>
  <si>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墓園事業特別会計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</si>
  <si>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</si>
  <si>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</si>
  <si>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</si>
  <si>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</si>
  <si>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</si>
  <si>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</si>
  <si>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</si>
  <si>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</si>
  <si>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</si>
  <si>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</si>
  <si>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</si>
  <si>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</si>
  <si>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</si>
  <si>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</si>
  <si>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</si>
  <si>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</si>
  <si>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駐車場事業特別会計</t>
    <phoneticPr fontId="5"/>
  </si>
  <si>
    <t>指定訪問看護事業特別会計</t>
    <phoneticPr fontId="5"/>
  </si>
  <si>
    <t>後期高齢者医療特別会計</t>
    <phoneticPr fontId="5"/>
  </si>
  <si>
    <t>水道事業会計</t>
    <phoneticPr fontId="5"/>
  </si>
  <si>
    <t>病院事業会計</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</si>
  <si>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</si>
  <si>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</si>
  <si>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</si>
  <si>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</si>
  <si>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</si>
  <si>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</si>
  <si>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</si>
  <si>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</si>
  <si>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</si>
  <si>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</si>
  <si>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</si>
  <si>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</si>
  <si>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</si>
  <si>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</si>
  <si>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</si>
  <si>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</si>
  <si>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</si>
  <si>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</si>
  <si>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</si>
  <si>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</si>
  <si>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</si>
  <si>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</si>
  <si>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</si>
  <si>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</si>
  <si>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</si>
  <si>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</si>
  <si>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</si>
  <si>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</si>
  <si>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</si>
  <si>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</si>
  <si>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</si>
  <si>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</si>
  <si>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</si>
  <si>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</si>
  <si>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</si>
  <si>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</si>
  <si>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</si>
  <si>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</si>
  <si>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</si>
  <si>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</si>
  <si>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</si>
  <si>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</si>
  <si>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</si>
  <si>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</si>
  <si>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</si>
  <si>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</si>
  <si>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</si>
  <si>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</si>
  <si>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</si>
  <si>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</si>
  <si>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</si>
  <si>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</si>
  <si>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</si>
  <si>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</si>
  <si>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</si>
  <si>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</si>
  <si>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</si>
  <si>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</si>
  <si>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</si>
  <si>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</si>
  <si>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</si>
  <si>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</si>
  <si>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</si>
  <si>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</si>
  <si>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</si>
  <si>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</si>
  <si>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</si>
  <si>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</si>
  <si>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</si>
  <si>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</si>
  <si>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</si>
  <si>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</si>
  <si>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</si>
  <si>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</si>
  <si>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</si>
  <si>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</si>
  <si>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</si>
  <si>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</si>
  <si>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</si>
  <si>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</si>
  <si>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</si>
  <si>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</si>
  <si>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</si>
  <si>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</si>
  <si>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</si>
  <si>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</si>
  <si>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</si>
  <si>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</si>
  <si>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</si>
  <si>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</si>
  <si>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</si>
  <si>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</si>
  <si>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</si>
  <si>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</si>
  <si>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</si>
  <si>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</si>
  <si>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</si>
  <si>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</si>
  <si>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</si>
  <si>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</si>
  <si>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</si>
  <si>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</si>
  <si>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</si>
  <si>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</si>
  <si>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</si>
  <si>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</si>
  <si>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</si>
  <si>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</si>
  <si>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</si>
  <si>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</si>
  <si>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</si>
  <si>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</si>
  <si>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</si>
  <si>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</si>
  <si>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</si>
  <si>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</si>
  <si>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</si>
  <si>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</si>
  <si>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</si>
  <si>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</si>
  <si>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</si>
  <si>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</si>
  <si>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</si>
  <si>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</si>
  <si>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</si>
  <si>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</si>
  <si>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</si>
  <si>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</si>
  <si>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</si>
  <si>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</si>
  <si>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</si>
  <si>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</si>
  <si>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</si>
  <si>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</si>
  <si>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</si>
  <si>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</si>
  <si>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</si>
  <si>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</si>
  <si>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</si>
  <si>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</si>
  <si>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</si>
  <si>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</si>
  <si>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</si>
  <si>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</si>
  <si>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</si>
  <si>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</si>
  <si>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</si>
  <si>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0.84</t>
  </si>
  <si>
    <t>▲ 3.89</t>
  </si>
  <si>
    <t>▲ 0.16</t>
  </si>
  <si>
    <t>▲ 0.72</t>
  </si>
  <si>
    <t>▲ 1.69</t>
  </si>
  <si>
    <t>水道事業会計</t>
  </si>
  <si>
    <t>病院事業会計</t>
  </si>
  <si>
    <t>国民健康保険特別会計</t>
  </si>
  <si>
    <t>一般会計</t>
  </si>
  <si>
    <t>介護保険特別会計</t>
  </si>
  <si>
    <t>土地区画整理事業特別会計</t>
  </si>
  <si>
    <t>住宅新築資金等貸付事業特別会計</t>
  </si>
  <si>
    <t>後期高齢者医療特別会計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</si>
  <si>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</si>
  <si>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</si>
  <si>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</si>
  <si>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</si>
  <si>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</si>
  <si>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</si>
  <si>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</si>
  <si>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</si>
  <si>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</si>
  <si>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</si>
  <si>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</si>
  <si>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</si>
  <si>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</si>
  <si>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</si>
  <si>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</si>
  <si>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t>
    <phoneticPr fontId="2"/>
  </si>
  <si>
    <t>-</t>
    <phoneticPr fontId="2"/>
  </si>
  <si>
    <t>法適用企業</t>
    <phoneticPr fontId="5"/>
  </si>
  <si>
    <t>法非適用企業</t>
    <phoneticPr fontId="5"/>
  </si>
  <si>
    <t>和歌山県市町村総合事務組合</t>
  </si>
  <si>
    <t>-</t>
    <phoneticPr fontId="2"/>
  </si>
  <si>
    <t>-</t>
    <phoneticPr fontId="2"/>
  </si>
  <si>
    <t>-</t>
    <phoneticPr fontId="2"/>
  </si>
  <si>
    <t>和歌山地方税回収機構</t>
  </si>
  <si>
    <t>橋本周辺広域市町村圏組合</t>
  </si>
  <si>
    <t>伊都郡町村及び橋本市老人福祉施設事務組合</t>
  </si>
  <si>
    <t>伊都郡町村及び橋本市児童福祉施設事務組合</t>
  </si>
  <si>
    <t>和歌山県後期高齢者医療広域連合</t>
  </si>
  <si>
    <t>橋本伊都衛生施設組合</t>
  </si>
  <si>
    <t>伊都消防組合</t>
  </si>
  <si>
    <t>橋本市文化スポーツ振興公社</t>
    <rPh sb="0" eb="3">
      <t>ハシモトシ</t>
    </rPh>
    <rPh sb="3" eb="5">
      <t>ブンカ</t>
    </rPh>
    <rPh sb="9" eb="11">
      <t>シンコウ</t>
    </rPh>
    <rPh sb="11" eb="13">
      <t>コウシャ</t>
    </rPh>
    <phoneticPr fontId="2"/>
  </si>
  <si>
    <t>-</t>
    <phoneticPr fontId="2"/>
  </si>
  <si>
    <t>　将来負担比率、有形固定資産減価償却率ともに類似団体より高い水準にある。将来負担比率については、新市まちづくり計画に伴う大型公共事業が概ね完了し、平成26年度をピークに地方債残高が減少しており、今後も良化傾向の見込みである。有形固定資産減価償却率については、平成28年度に策定した公共施設等総合管理計画において、公共施設等の延べ床面積を30％削減するという目標を掲げ、今後老朽化した施設の集約化・複合化や除却を進めることとしている。</t>
    <rPh sb="97" eb="99">
      <t>コンゴ</t>
    </rPh>
    <rPh sb="102" eb="104">
      <t>ケイコウ</t>
    </rPh>
    <phoneticPr fontId="5"/>
  </si>
  <si>
    <t>　将来負担比率及び実質公債費比率共に類似団体内平均値を上回っている。これは、平成１８年３月の合併以降、新市まちづくり計画により実施してきた大型公共事業による市債や土地開発公社
解散に伴う第三セクター等改革推進債等の借入により公債費や市債残高が増加したことが原因と考えている。将来負担比率については、新市まちづくり計画に伴う大型公共事業が概ね完了し、平成27年度をピークに地方債残高が減少しており、今後も良化傾向の見込みである。実質公債費比率については、ピークとなる平成29年度まで公債費が増加していくことから、当面は当該比率も良化が見込めない状況にあるが、新市まちづくり計画による大型公共事業は概ね完了していることもあり、今後は良化傾向となる見込みである。</t>
    <rPh sb="198" eb="200">
      <t>コンゴ</t>
    </rPh>
    <rPh sb="203" eb="205">
      <t>ケイコウ</t>
    </rPh>
    <rPh sb="311" eb="313">
      <t>コンゴ</t>
    </rPh>
    <rPh sb="316" eb="318">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</si>
</sst>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c:ext xmlns:c16="http://schemas.microsoft.com/office/drawing/2014/chart" uri="{C3380CC4-5D6E-409C-BE32-E72D297353CC}">
              <c16:uniqueId val="{00000000-6C5E-4D04-86F7-4D7ADFF8457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37656</c:v>
                </c:pt>
                <c:pt idx="1">
                  <c:v>49338</c:v>
                </c:pt>
                <c:pt idx="2">
                  <c:v>38472</c:v>
                </c:pt>
                <c:pt idx="3">
                  <c:v>17451</c:v>
                </c:pt>
                <c:pt idx="4">
                  <c:v>38504</c:v>
                </c:pt>
              </c:numCache>
            </c:numRef>
          </c:val>
          <c:smooth val="0"/>
          <c:extLst>
            <c:ext xmlns:c16="http://schemas.microsoft.com/office/drawing/2014/chart" uri="{C3380CC4-5D6E-409C-BE32-E72D297353CC}">
              <c16:uniqueId val="{00000001-6C5E-4D04-86F7-4D7ADFF8457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2.02</c:v>
                </c:pt>
                <c:pt idx="1">
                  <c:v>1.32</c:v>
                </c:pt>
                <c:pt idx="2">
                  <c:v>2.02</c:v>
                </c:pt>
                <c:pt idx="3">
                  <c:v>2.46</c:v>
                </c:pt>
                <c:pt idx="4">
                  <c:v>1.96</c:v>
                </c:pt>
              </c:numCache>
            </c:numRef>
          </c:val>
          <c:extLst>
            <c:ext xmlns:c16="http://schemas.microsoft.com/office/drawing/2014/chart" uri="{C3380CC4-5D6E-409C-BE32-E72D297353CC}">
              <c16:uniqueId val="{00000000-20BB-48E1-805B-E1AF4E43E7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9.1300000000000008</c:v>
                </c:pt>
                <c:pt idx="1">
                  <c:v>6.93</c:v>
                </c:pt>
                <c:pt idx="2">
                  <c:v>6.42</c:v>
                </c:pt>
                <c:pt idx="3">
                  <c:v>6.39</c:v>
                </c:pt>
                <c:pt idx="4">
                  <c:v>6.39</c:v>
                </c:pt>
              </c:numCache>
            </c:numRef>
          </c:val>
          <c:extLst>
            <c:ext xmlns:c16="http://schemas.microsoft.com/office/drawing/2014/chart" uri="{C3380CC4-5D6E-409C-BE32-E72D297353CC}">
              <c16:uniqueId val="{00000001-20BB-48E1-805B-E1AF4E43E73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-0.84</c:v>
                </c:pt>
                <c:pt idx="1">
                  <c:v>-3.89</c:v>
                </c:pt>
                <c:pt idx="2">
                  <c:v>-0.16</c:v>
                </c:pt>
                <c:pt idx="3">
                  <c:v>-0.72</c:v>
                </c:pt>
                <c:pt idx="4">
                  <c:v>-1.69</c:v>
                </c:pt>
              </c:numCache>
            </c:numRef>
          </c:val>
          <c:smooth val="0"/>
          <c:extLst>
            <c:ext xmlns:c16="http://schemas.microsoft.com/office/drawing/2014/chart" uri="{C3380CC4-5D6E-409C-BE32-E72D297353CC}">
              <c16:uniqueId val="{00000002-20BB-48E1-805B-E1AF4E43E73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0.18</c:v>
                </c:pt>
                <c:pt idx="2">
                  <c:v>#N/A</c:v>
                </c:pt>
                <c:pt idx="3">
                  <c:v>0.15</c:v>
                </c:pt>
                <c:pt idx="4">
                  <c:v>#N/A</c:v>
                </c:pt>
                <c:pt idx="5">
                  <c:v>0.05</c:v>
                </c:pt>
                <c:pt idx="6">
                  <c:v>#N/A</c:v>
                </c:pt>
                <c:pt idx="7">
                  <c:v>0.13</c:v>
                </c:pt>
                <c:pt idx="8">
                  <c:v>#N/A</c:v>
                </c:pt>
                <c:pt idx="9">
                  <c:v>7.0000000000000007E-2</c:v>
                </c:pt>
              </c:numCache>
            </c:numRef>
          </c:val>
          <c:extLst>
            <c:ext xmlns:c16="http://schemas.microsoft.com/office/drawing/2014/chart" uri="{C3380CC4-5D6E-409C-BE32-E72D297353CC}">
              <c16:uniqueId val="{00000000-BA92-403D-B852-89E541CB79D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A92-403D-B852-89E541CB79D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0.09</c:v>
                </c:pt>
                <c:pt idx="2">
                  <c:v>#N/A</c:v>
                </c:pt>
                <c:pt idx="3">
                  <c:v>0.06</c:v>
                </c:pt>
                <c:pt idx="4">
                  <c:v>#N/A</c:v>
                </c:pt>
                <c:pt idx="5">
                  <c:v>0.02</c:v>
                </c:pt>
                <c:pt idx="6">
                  <c:v>#N/A</c:v>
                </c:pt>
                <c:pt idx="7">
                  <c:v>0.04</c:v>
                </c:pt>
                <c:pt idx="8">
                  <c:v>#N/A</c:v>
                </c:pt>
                <c:pt idx="9">
                  <c:v>0.03</c:v>
                </c:pt>
              </c:numCache>
            </c:numRef>
          </c:val>
          <c:extLst>
            <c:ext xmlns:c16="http://schemas.microsoft.com/office/drawing/2014/chart" uri="{C3380CC4-5D6E-409C-BE32-E72D297353CC}">
              <c16:uniqueId val="{00000002-BA92-403D-B852-89E541CB79D2}"/>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0.12</c:v>
                </c:pt>
                <c:pt idx="2">
                  <c:v>#N/A</c:v>
                </c:pt>
                <c:pt idx="3">
                  <c:v>0.04</c:v>
                </c:pt>
                <c:pt idx="4">
                  <c:v>#N/A</c:v>
                </c:pt>
                <c:pt idx="5">
                  <c:v>0.03</c:v>
                </c:pt>
                <c:pt idx="6">
                  <c:v>#N/A</c:v>
                </c:pt>
                <c:pt idx="7">
                  <c:v>0.03</c:v>
                </c:pt>
                <c:pt idx="8">
                  <c:v>#N/A</c:v>
                </c:pt>
                <c:pt idx="9">
                  <c:v>0.05</c:v>
                </c:pt>
              </c:numCache>
            </c:numRef>
          </c:val>
          <c:extLst>
            <c:ext xmlns:c16="http://schemas.microsoft.com/office/drawing/2014/chart" uri="{C3380CC4-5D6E-409C-BE32-E72D297353CC}">
              <c16:uniqueId val="{00000003-BA92-403D-B852-89E541CB79D2}"/>
            </c:ext>
          </c:extLst>
        </c:ser>
        <c:ser>
          <c:idx val="4"/>
          <c:order val="4"/>
          <c:tx>
            <c:strRef>
              <c:f>データシート!$A$31</c:f>
              <c:strCache>
                <c:ptCount val="1"/>
                <c:pt idx="0">
                  <c:v>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0.15</c:v>
                </c:pt>
                <c:pt idx="2">
                  <c:v>#N/A</c:v>
                </c:pt>
                <c:pt idx="3">
                  <c:v>0.13</c:v>
                </c:pt>
                <c:pt idx="4">
                  <c:v>#N/A</c:v>
                </c:pt>
                <c:pt idx="5">
                  <c:v>0.02</c:v>
                </c:pt>
                <c:pt idx="6">
                  <c:v>#N/A</c:v>
                </c:pt>
                <c:pt idx="7">
                  <c:v>0.1</c:v>
                </c:pt>
                <c:pt idx="8">
                  <c:v>#N/A</c:v>
                </c:pt>
                <c:pt idx="9">
                  <c:v>0.08</c:v>
                </c:pt>
              </c:numCache>
            </c:numRef>
          </c:val>
          <c:extLst>
            <c:ext xmlns:c16="http://schemas.microsoft.com/office/drawing/2014/chart" uri="{C3380CC4-5D6E-409C-BE32-E72D297353CC}">
              <c16:uniqueId val="{00000004-BA92-403D-B852-89E541CB79D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0.77</c:v>
                </c:pt>
                <c:pt idx="2">
                  <c:v>#N/A</c:v>
                </c:pt>
                <c:pt idx="3">
                  <c:v>0.56000000000000005</c:v>
                </c:pt>
                <c:pt idx="4">
                  <c:v>#N/A</c:v>
                </c:pt>
                <c:pt idx="5">
                  <c:v>0.45</c:v>
                </c:pt>
                <c:pt idx="6">
                  <c:v>#N/A</c:v>
                </c:pt>
                <c:pt idx="7">
                  <c:v>1.8</c:v>
                </c:pt>
                <c:pt idx="8">
                  <c:v>#N/A</c:v>
                </c:pt>
                <c:pt idx="9">
                  <c:v>1.4</c:v>
                </c:pt>
              </c:numCache>
            </c:numRef>
          </c:val>
          <c:extLst>
            <c:ext xmlns:c16="http://schemas.microsoft.com/office/drawing/2014/chart" uri="{C3380CC4-5D6E-409C-BE32-E72D297353CC}">
              <c16:uniqueId val="{00000005-BA92-403D-B852-89E541CB79D2}"/>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1.68</c:v>
                </c:pt>
                <c:pt idx="2">
                  <c:v>#N/A</c:v>
                </c:pt>
                <c:pt idx="3">
                  <c:v>1.0900000000000001</c:v>
                </c:pt>
                <c:pt idx="4">
                  <c:v>#N/A</c:v>
                </c:pt>
                <c:pt idx="5">
                  <c:v>1.95</c:v>
                </c:pt>
                <c:pt idx="6">
                  <c:v>#N/A</c:v>
                </c:pt>
                <c:pt idx="7">
                  <c:v>2.27</c:v>
                </c:pt>
                <c:pt idx="8">
                  <c:v>#N/A</c:v>
                </c:pt>
                <c:pt idx="9">
                  <c:v>1.8</c:v>
                </c:pt>
              </c:numCache>
            </c:numRef>
          </c:val>
          <c:extLst>
            <c:ext xmlns:c16="http://schemas.microsoft.com/office/drawing/2014/chart" uri="{C3380CC4-5D6E-409C-BE32-E72D297353CC}">
              <c16:uniqueId val="{00000006-BA92-403D-B852-89E541CB79D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1.62</c:v>
                </c:pt>
                <c:pt idx="2">
                  <c:v>#N/A</c:v>
                </c:pt>
                <c:pt idx="3">
                  <c:v>1.65</c:v>
                </c:pt>
                <c:pt idx="4">
                  <c:v>#N/A</c:v>
                </c:pt>
                <c:pt idx="5">
                  <c:v>0.99</c:v>
                </c:pt>
                <c:pt idx="6">
                  <c:v>#N/A</c:v>
                </c:pt>
                <c:pt idx="7">
                  <c:v>1.44</c:v>
                </c:pt>
                <c:pt idx="8">
                  <c:v>#N/A</c:v>
                </c:pt>
                <c:pt idx="9">
                  <c:v>2.2200000000000002</c:v>
                </c:pt>
              </c:numCache>
            </c:numRef>
          </c:val>
          <c:extLst>
            <c:ext xmlns:c16="http://schemas.microsoft.com/office/drawing/2014/chart" uri="{C3380CC4-5D6E-409C-BE32-E72D297353CC}">
              <c16:uniqueId val="{00000007-BA92-403D-B852-89E541CB79D2}"/>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3.05</c:v>
                </c:pt>
                <c:pt idx="2">
                  <c:v>#N/A</c:v>
                </c:pt>
                <c:pt idx="3">
                  <c:v>5.66</c:v>
                </c:pt>
                <c:pt idx="4">
                  <c:v>#N/A</c:v>
                </c:pt>
                <c:pt idx="5">
                  <c:v>5.92</c:v>
                </c:pt>
                <c:pt idx="6">
                  <c:v>#N/A</c:v>
                </c:pt>
                <c:pt idx="7">
                  <c:v>5.13</c:v>
                </c:pt>
                <c:pt idx="8">
                  <c:v>#N/A</c:v>
                </c:pt>
                <c:pt idx="9">
                  <c:v>4.93</c:v>
                </c:pt>
              </c:numCache>
            </c:numRef>
          </c:val>
          <c:extLst>
            <c:ext xmlns:c16="http://schemas.microsoft.com/office/drawing/2014/chart" uri="{C3380CC4-5D6E-409C-BE32-E72D297353CC}">
              <c16:uniqueId val="{00000008-BA92-403D-B852-89E541CB79D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23</c:v>
                </c:pt>
                <c:pt idx="2">
                  <c:v>#N/A</c:v>
                </c:pt>
                <c:pt idx="3">
                  <c:v>22.67</c:v>
                </c:pt>
                <c:pt idx="4">
                  <c:v>#N/A</c:v>
                </c:pt>
                <c:pt idx="5">
                  <c:v>22.53</c:v>
                </c:pt>
                <c:pt idx="6">
                  <c:v>#N/A</c:v>
                </c:pt>
                <c:pt idx="7">
                  <c:v>23.7</c:v>
                </c:pt>
                <c:pt idx="8">
                  <c:v>#N/A</c:v>
                </c:pt>
                <c:pt idx="9">
                  <c:v>20.69</c:v>
                </c:pt>
              </c:numCache>
            </c:numRef>
          </c:val>
          <c:extLst>
            <c:ext xmlns:c16="http://schemas.microsoft.com/office/drawing/2014/chart" uri="{C3380CC4-5D6E-409C-BE32-E72D297353CC}">
              <c16:uniqueId val="{00000009-BA92-403D-B852-89E541CB79D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3197</c:v>
                </c:pt>
                <c:pt idx="5">
                  <c:v>3439</c:v>
                </c:pt>
                <c:pt idx="8">
                  <c:v>3474</c:v>
                </c:pt>
                <c:pt idx="11">
                  <c:v>3599</c:v>
                </c:pt>
                <c:pt idx="14">
                  <c:v>3661</c:v>
                </c:pt>
              </c:numCache>
            </c:numRef>
          </c:val>
          <c:extLst>
            <c:ext xmlns:c16="http://schemas.microsoft.com/office/drawing/2014/chart" uri="{C3380CC4-5D6E-409C-BE32-E72D297353CC}">
              <c16:uniqueId val="{00000000-8FD4-4D45-825B-9834E60D76F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1-8FD4-4D45-825B-9834E60D76F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FD4-4D45-825B-9834E60D76F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208</c:v>
                </c:pt>
                <c:pt idx="3">
                  <c:v>209</c:v>
                </c:pt>
                <c:pt idx="6">
                  <c:v>212</c:v>
                </c:pt>
                <c:pt idx="9">
                  <c:v>218</c:v>
                </c:pt>
                <c:pt idx="12">
                  <c:v>225</c:v>
                </c:pt>
              </c:numCache>
            </c:numRef>
          </c:val>
          <c:extLst>
            <c:ext xmlns:c16="http://schemas.microsoft.com/office/drawing/2014/chart" uri="{C3380CC4-5D6E-409C-BE32-E72D297353CC}">
              <c16:uniqueId val="{00000003-8FD4-4D45-825B-9834E60D76F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1149</c:v>
                </c:pt>
                <c:pt idx="3">
                  <c:v>1231</c:v>
                </c:pt>
                <c:pt idx="6">
                  <c:v>1249</c:v>
                </c:pt>
                <c:pt idx="9">
                  <c:v>1249</c:v>
                </c:pt>
                <c:pt idx="12">
                  <c:v>1421</c:v>
                </c:pt>
              </c:numCache>
            </c:numRef>
          </c:val>
          <c:extLst>
            <c:ext xmlns:c16="http://schemas.microsoft.com/office/drawing/2014/chart" uri="{C3380CC4-5D6E-409C-BE32-E72D297353CC}">
              <c16:uniqueId val="{00000004-8FD4-4D45-825B-9834E60D76F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D4-4D45-825B-9834E60D76F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FD4-4D45-825B-9834E60D76F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3262</c:v>
                </c:pt>
                <c:pt idx="3">
                  <c:v>3456</c:v>
                </c:pt>
                <c:pt idx="6">
                  <c:v>3628</c:v>
                </c:pt>
                <c:pt idx="9">
                  <c:v>3765</c:v>
                </c:pt>
                <c:pt idx="12">
                  <c:v>3895</c:v>
                </c:pt>
              </c:numCache>
            </c:numRef>
          </c:val>
          <c:extLst>
            <c:ext xmlns:c16="http://schemas.microsoft.com/office/drawing/2014/chart" uri="{C3380CC4-5D6E-409C-BE32-E72D297353CC}">
              <c16:uniqueId val="{00000007-8FD4-4D45-825B-9834E60D76F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1423</c:v>
                </c:pt>
                <c:pt idx="2">
                  <c:v>#N/A</c:v>
                </c:pt>
                <c:pt idx="3">
                  <c:v>#N/A</c:v>
                </c:pt>
                <c:pt idx="4">
                  <c:v>1458</c:v>
                </c:pt>
                <c:pt idx="5">
                  <c:v>#N/A</c:v>
                </c:pt>
                <c:pt idx="6">
                  <c:v>#N/A</c:v>
                </c:pt>
                <c:pt idx="7">
                  <c:v>1616</c:v>
                </c:pt>
                <c:pt idx="8">
                  <c:v>#N/A</c:v>
                </c:pt>
                <c:pt idx="9">
                  <c:v>#N/A</c:v>
                </c:pt>
                <c:pt idx="10">
                  <c:v>1634</c:v>
                </c:pt>
                <c:pt idx="11">
                  <c:v>#N/A</c:v>
                </c:pt>
                <c:pt idx="12">
                  <c:v>#N/A</c:v>
                </c:pt>
                <c:pt idx="13">
                  <c:v>1880</c:v>
                </c:pt>
                <c:pt idx="14">
                  <c:v>#N/A</c:v>
                </c:pt>
              </c:numCache>
            </c:numRef>
          </c:val>
          <c:smooth val="0"/>
          <c:extLst>
            <c:ext xmlns:c16="http://schemas.microsoft.com/office/drawing/2014/chart" uri="{C3380CC4-5D6E-409C-BE32-E72D297353CC}">
              <c16:uniqueId val="{00000008-8FD4-4D45-825B-9834E60D76F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35687</c:v>
                </c:pt>
                <c:pt idx="5">
                  <c:v>35245</c:v>
                </c:pt>
                <c:pt idx="8">
                  <c:v>34832</c:v>
                </c:pt>
                <c:pt idx="11">
                  <c:v>34210</c:v>
                </c:pt>
                <c:pt idx="14">
                  <c:v>32280</c:v>
                </c:pt>
              </c:numCache>
            </c:numRef>
          </c:val>
          <c:extLst>
            <c:ext xmlns:c16="http://schemas.microsoft.com/office/drawing/2014/chart" uri="{C3380CC4-5D6E-409C-BE32-E72D297353CC}">
              <c16:uniqueId val="{00000000-7E2C-4607-B54A-E6403DC8BD1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3744</c:v>
                </c:pt>
                <c:pt idx="5">
                  <c:v>3861</c:v>
                </c:pt>
                <c:pt idx="8">
                  <c:v>3809</c:v>
                </c:pt>
                <c:pt idx="11">
                  <c:v>3687</c:v>
                </c:pt>
                <c:pt idx="14">
                  <c:v>3659</c:v>
                </c:pt>
              </c:numCache>
            </c:numRef>
          </c:val>
          <c:extLst>
            <c:ext xmlns:c16="http://schemas.microsoft.com/office/drawing/2014/chart" uri="{C3380CC4-5D6E-409C-BE32-E72D297353CC}">
              <c16:uniqueId val="{00000001-7E2C-4607-B54A-E6403DC8BD1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3692</c:v>
                </c:pt>
                <c:pt idx="5">
                  <c:v>2840</c:v>
                </c:pt>
                <c:pt idx="8">
                  <c:v>3074</c:v>
                </c:pt>
                <c:pt idx="11">
                  <c:v>3182</c:v>
                </c:pt>
                <c:pt idx="14">
                  <c:v>3230</c:v>
                </c:pt>
              </c:numCache>
            </c:numRef>
          </c:val>
          <c:extLst>
            <c:ext xmlns:c16="http://schemas.microsoft.com/office/drawing/2014/chart" uri="{C3380CC4-5D6E-409C-BE32-E72D297353CC}">
              <c16:uniqueId val="{00000002-7E2C-4607-B54A-E6403DC8BD1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E2C-4607-B54A-E6403DC8BD1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E2C-4607-B54A-E6403DC8BD1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2C-4607-B54A-E6403DC8BD1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5329</c:v>
                </c:pt>
                <c:pt idx="3">
                  <c:v>4702</c:v>
                </c:pt>
                <c:pt idx="6">
                  <c:v>4480</c:v>
                </c:pt>
                <c:pt idx="9">
                  <c:v>4401</c:v>
                </c:pt>
                <c:pt idx="12">
                  <c:v>4405</c:v>
                </c:pt>
              </c:numCache>
            </c:numRef>
          </c:val>
          <c:extLst>
            <c:ext xmlns:c16="http://schemas.microsoft.com/office/drawing/2014/chart" uri="{C3380CC4-5D6E-409C-BE32-E72D297353CC}">
              <c16:uniqueId val="{00000006-7E2C-4607-B54A-E6403DC8BD1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2479</c:v>
                </c:pt>
                <c:pt idx="3">
                  <c:v>2305</c:v>
                </c:pt>
                <c:pt idx="6">
                  <c:v>2106</c:v>
                </c:pt>
                <c:pt idx="9">
                  <c:v>1859</c:v>
                </c:pt>
                <c:pt idx="12">
                  <c:v>1606</c:v>
                </c:pt>
              </c:numCache>
            </c:numRef>
          </c:val>
          <c:extLst>
            <c:ext xmlns:c16="http://schemas.microsoft.com/office/drawing/2014/chart" uri="{C3380CC4-5D6E-409C-BE32-E72D297353CC}">
              <c16:uniqueId val="{00000007-7E2C-4607-B54A-E6403DC8BD1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16841</c:v>
                </c:pt>
                <c:pt idx="3">
                  <c:v>15717</c:v>
                </c:pt>
                <c:pt idx="6">
                  <c:v>14932</c:v>
                </c:pt>
                <c:pt idx="9">
                  <c:v>14535</c:v>
                </c:pt>
                <c:pt idx="12">
                  <c:v>14499</c:v>
                </c:pt>
              </c:numCache>
            </c:numRef>
          </c:val>
          <c:extLst>
            <c:ext xmlns:c16="http://schemas.microsoft.com/office/drawing/2014/chart" uri="{C3380CC4-5D6E-409C-BE32-E72D297353CC}">
              <c16:uniqueId val="{00000008-7E2C-4607-B54A-E6403DC8BD1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E2C-4607-B54A-E6403DC8BD1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36890</c:v>
                </c:pt>
                <c:pt idx="3">
                  <c:v>37289</c:v>
                </c:pt>
                <c:pt idx="6">
                  <c:v>36941</c:v>
                </c:pt>
                <c:pt idx="9">
                  <c:v>35212</c:v>
                </c:pt>
                <c:pt idx="12">
                  <c:v>34432</c:v>
                </c:pt>
              </c:numCache>
            </c:numRef>
          </c:val>
          <c:extLst>
            <c:ext xmlns:c16="http://schemas.microsoft.com/office/drawing/2014/chart" uri="{C3380CC4-5D6E-409C-BE32-E72D297353CC}">
              <c16:uniqueId val="{0000000A-7E2C-4607-B54A-E6403DC8BD1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18416</c:v>
                </c:pt>
                <c:pt idx="2">
                  <c:v>#N/A</c:v>
                </c:pt>
                <c:pt idx="3">
                  <c:v>#N/A</c:v>
                </c:pt>
                <c:pt idx="4">
                  <c:v>18066</c:v>
                </c:pt>
                <c:pt idx="5">
                  <c:v>#N/A</c:v>
                </c:pt>
                <c:pt idx="6">
                  <c:v>#N/A</c:v>
                </c:pt>
                <c:pt idx="7">
                  <c:v>16744</c:v>
                </c:pt>
                <c:pt idx="8">
                  <c:v>#N/A</c:v>
                </c:pt>
                <c:pt idx="9">
                  <c:v>#N/A</c:v>
                </c:pt>
                <c:pt idx="10">
                  <c:v>14929</c:v>
                </c:pt>
                <c:pt idx="11">
                  <c:v>#N/A</c:v>
                </c:pt>
                <c:pt idx="12">
                  <c:v>#N/A</c:v>
                </c:pt>
                <c:pt idx="13">
                  <c:v>15772</c:v>
                </c:pt>
                <c:pt idx="14">
                  <c:v>#N/A</c:v>
                </c:pt>
              </c:numCache>
            </c:numRef>
          </c:val>
          <c:smooth val="0"/>
          <c:extLst>
            <c:ext xmlns:c16="http://schemas.microsoft.com/office/drawing/2014/chart" uri="{C3380CC4-5D6E-409C-BE32-E72D297353CC}">
              <c16:uniqueId val="{0000000B-7E2C-4607-B54A-E6403DC8BD1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1045</c:v>
                </c:pt>
                <c:pt idx="1">
                  <c:v>1035</c:v>
                </c:pt>
                <c:pt idx="2">
                  <c:v>1046</c:v>
                </c:pt>
              </c:numCache>
            </c:numRef>
          </c:val>
          <c:extLst>
            <c:ext xmlns:c16="http://schemas.microsoft.com/office/drawing/2014/chart" uri="{C3380CC4-5D6E-409C-BE32-E72D297353CC}">
              <c16:uniqueId val="{00000000-4A34-4663-9402-A554824301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c:v>
                </c:pt>
                <c:pt idx="1">
                  <c:v>6</c:v>
                </c:pt>
                <c:pt idx="2">
                  <c:v>6</c:v>
                </c:pt>
              </c:numCache>
            </c:numRef>
          </c:val>
          <c:extLst>
            <c:ext xmlns:c16="http://schemas.microsoft.com/office/drawing/2014/chart" uri="{C3380CC4-5D6E-409C-BE32-E72D297353CC}">
              <c16:uniqueId val="{00000001-4A34-4663-9402-A554824301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2180</c:v>
                </c:pt>
                <c:pt idx="1">
                  <c:v>2289</c:v>
                </c:pt>
                <c:pt idx="2">
                  <c:v>2204</c:v>
                </c:pt>
              </c:numCache>
            </c:numRef>
          </c:val>
          <c:extLst>
            <c:ext xmlns:c16="http://schemas.microsoft.com/office/drawing/2014/chart" uri="{C3380CC4-5D6E-409C-BE32-E72D297353CC}">
              <c16:uniqueId val="{00000002-4A34-4663-9402-A554824301D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{BD1A13B2-768D-48D5-84F6-152484A1B347}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AF3-41AA-B0A1-D86316B52C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{7C03CD9A-208A-4407-876C-3E61EA96F666}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F3-41AA-B0A1-D86316B52C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{236A0B67-7172-4D88-87DC-A86A796A405E}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F3-41AA-B0A1-D86316B52C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{4CC40DB0-13C3-490D-8D1E-0E1DE57A3FAC}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F3-41AA-B0A1-D86316B52C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{AF50702F-577A-4E2D-B0A0-3D7FA0B28AE4}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F3-41AA-B0A1-D86316B52CB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{4F17C691-B8C9-4B4C-A940-95DB6EE16694}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AF3-41AA-B0A1-D86316B52CBC}"/>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{B5715793-99B7-44B8-9006-A70D1F54E2E8}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AF3-41AA-B0A1-D86316B52CBC}"/>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{10C61FC5-B54B-40C6-B56F-149DD145B9E9}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AF3-41AA-B0A1-D86316B52CBC}"/>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{06B2E0BC-57F3-4FC5-BDA9-35C10F203BFB}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AF3-41AA-B0A1-D86316B52C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61.1</c:v>
                </c:pt>
                <c:pt idx="24">
                  <c:v>65.7</c:v>
                </c:pt>
                <c:pt idx="32">
                  <c:v>66.5</c:v>
                </c:pt>
              </c:numCache>
            </c:numRef>
          </c:xVal>
          <c:yVal>
            <c:numRef>
              <c:f>公会計指標分析・財政指標組合せ分析表!$BP$51:$DC$51</c:f>
              <c:numCache>
                <c:formatCode>#,##0.0;"▲ "#,##0.0</c:formatCode>
                <c:ptCount val="40"/>
                <c:pt idx="16">
                  <c:v>127.8</c:v>
                </c:pt>
                <c:pt idx="24">
                  <c:v>115.4</c:v>
                </c:pt>
                <c:pt idx="32">
                  <c:v>120.6</c:v>
                </c:pt>
              </c:numCache>
            </c:numRef>
          </c:yVal>
          <c:smooth val="0"/>
          <c:extLst>
            <c:ext xmlns:c16="http://schemas.microsoft.com/office/drawing/2014/chart" uri="{C3380CC4-5D6E-409C-BE32-E72D297353CC}">
              <c16:uniqueId val="{00000009-4AF3-41AA-B0A1-D86316B52CB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{83E131C8-857B-4C22-A6AB-037E9BB0235A}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AF3-41AA-B0A1-D86316B52CB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{F401CB5B-CA23-46DE-87C7-5A448E3D06C5}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F3-41AA-B0A1-D86316B52C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{2FD696EE-9234-4AEF-9421-03E8A8C989F2}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F3-41AA-B0A1-D86316B52C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{A6AD847A-8E29-43F3-9922-5896F7F85A3C}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F3-41AA-B0A1-D86316B52C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{25C61C06-ECE5-43F6-9D00-01C63D2EA499}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F3-41AA-B0A1-D86316B52CB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{78703399-3ABF-41DB-A418-E429CB14C3F3}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AF3-41AA-B0A1-D86316B52CBC}"/>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{ADC261CF-5B1D-45F9-A969-197A48723EEE}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AF3-41AA-B0A1-D86316B52CBC}"/>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{193B9061-00BB-4A4E-AC05-E4678687B152}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AF3-41AA-B0A1-D86316B52CBC}"/>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{67C07251-DB22-4BCE-8932-4327E9F3FDBC}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AF3-41AA-B0A1-D86316B52C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60.4</c:v>
                </c:pt>
                <c:pt idx="32">
                  <c:v>60.8</c:v>
                </c:pt>
              </c:numCache>
            </c:numRef>
          </c:xVal>
          <c:yVal>
            <c:numRef>
              <c:f>公会計指標分析・財政指標組合せ分析表!$BP$55:$DC$55</c:f>
              <c:numCache>
                <c:formatCode>#,##0.0;"▲ "#,##0.0</c:formatCode>
                <c:ptCount val="40"/>
                <c:pt idx="16">
                  <c:v>33.6</c:v>
                </c:pt>
                <c:pt idx="24">
                  <c:v>35.299999999999997</c:v>
                </c:pt>
                <c:pt idx="32">
                  <c:v>31.9</c:v>
                </c:pt>
              </c:numCache>
            </c:numRef>
          </c:yVal>
          <c:smooth val="0"/>
          <c:extLst>
            <c:ext xmlns:c16="http://schemas.microsoft.com/office/drawing/2014/chart" uri="{C3380CC4-5D6E-409C-BE32-E72D297353CC}">
              <c16:uniqueId val="{00000013-4AF3-41AA-B0A1-D86316B52CBC}"/>
            </c:ext>
          </c:extLst>
        </c:ser>
        <c:dLbls>
          <c:showLegendKey val="0"/>
          <c:showVal val="1"/>
          <c:showCatName val="0"/>
          <c:showSerName val="0"/>
          <c:showPercent val="0"/>
          <c:showBubbleSize val="0"/>
        </c:dLbls>
        <c:axId val="46179840"/>
        <c:axId val="46181760"/>
      </c:scatterChart>
      <c:valAx>
        <c:axId val="46179840"/>
        <c:scaling>
          <c:orientation val="minMax"/>
          <c:max val="67.399999999999991"/>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4"/>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{82C272CA-1DE7-45C6-BA75-CA0D6EB5C19A}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E46-4D6D-95EA-D25992930B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{F732D9E3-AAB1-4E3B-AF3A-8A3D506F80DE}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46-4D6D-95EA-D25992930B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{39EC8FC2-26D4-4D82-8D03-26F0B9CF5CC3}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46-4D6D-95EA-D25992930B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{2FCA716F-C4C3-4B4C-B1E5-8DB7795478F4}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46-4D6D-95EA-D25992930B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{CB6E86F2-094E-43EA-99F3-086AEC396425}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46-4D6D-95EA-D25992930B8C}"/>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{27F145B8-2A09-41CE-B2B3-E14B2208220B}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E46-4D6D-95EA-D25992930B8C}"/>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{56B6C5AF-626E-4FA8-92AF-45A4CCA6085C}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E46-4D6D-95EA-D25992930B8C}"/>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{E7353A0F-9BBD-4D83-B899-0D5F37B7F75D}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E46-4D6D-95EA-D25992930B8C}"/>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{6396CB29-F8E8-4036-A64E-E70F344148E9}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E46-4D6D-95EA-D25992930B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11.5</c:v>
                </c:pt>
                <c:pt idx="16">
                  <c:v>11.7</c:v>
                </c:pt>
                <c:pt idx="24">
                  <c:v>12.2</c:v>
                </c:pt>
                <c:pt idx="32">
                  <c:v>13.1</c:v>
                </c:pt>
              </c:numCache>
            </c:numRef>
          </c:xVal>
          <c:yVal>
            <c:numRef>
              <c:f>公会計指標分析・財政指標組合せ分析表!$BP$73:$DC$73</c:f>
              <c:numCache>
                <c:formatCode>#,##0.0;"▲ "#,##0.0</c:formatCode>
                <c:ptCount val="40"/>
                <c:pt idx="0">
                  <c:v>145.1</c:v>
                </c:pt>
                <c:pt idx="8">
                  <c:v>144.9</c:v>
                </c:pt>
                <c:pt idx="16">
                  <c:v>127.8</c:v>
                </c:pt>
                <c:pt idx="24">
                  <c:v>115.4</c:v>
                </c:pt>
                <c:pt idx="32">
                  <c:v>120.6</c:v>
                </c:pt>
              </c:numCache>
            </c:numRef>
          </c:yVal>
          <c:smooth val="0"/>
          <c:extLst>
            <c:ext xmlns:c16="http://schemas.microsoft.com/office/drawing/2014/chart" uri="{C3380CC4-5D6E-409C-BE32-E72D297353CC}">
              <c16:uniqueId val="{00000009-1E46-4D6D-95EA-D25992930B8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{4BB4DBEA-01B8-410F-B1F9-942F60FF835B}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E46-4D6D-95EA-D25992930B8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{36370AD9-940D-42C3-9F3A-C9353D83335A}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46-4D6D-95EA-D25992930B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{9D491602-4F4F-4FF3-AC83-5356372E7338}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46-4D6D-95EA-D25992930B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{72C6FBA5-0B31-4E62-A112-2C9EAD051E93}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46-4D6D-95EA-D25992930B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{414A2493-81DD-4A65-83BB-3E081A19EDD6}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46-4D6D-95EA-D25992930B8C}"/>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{C6600970-30AC-4C1E-A1A0-7B97EA9697F1}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E46-4D6D-95EA-D25992930B8C}"/>
                </c:ext>
              </c:extLst>
            </c:dLbl>
            <c:dLbl>
              <c:idx val="16"/>
              <c:layout>
                <c:manualLayout>
                  <c:x val="-2.3885850586754152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{F9581F45-0C92-4244-9F08-4A55CA8B3226}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E46-4D6D-95EA-D25992930B8C}"/>
                </c:ext>
              </c:extLst>
            </c:dLbl>
            <c:dLbl>
              <c:idx val="24"/>
              <c:layout>
                <c:manualLayout>
                  <c:x val="-3.9510132651467113E-2"/>
                  <c:y val="-7.3058763332184862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{BA3FAF96-4732-4414-A97C-7AE448304464}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E46-4D6D-95EA-D25992930B8C}"/>
                </c:ext>
              </c:extLst>
            </c:dLbl>
            <c:dLbl>
              <c:idx val="32"/>
              <c:layout>
                <c:manualLayout>
                  <c:x val="-3.1697991619110633E-2"/>
                  <c:y val="-5.1774188355833625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{FF0D71E1-8A42-44AD-9423-8B8D6999680F}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E46-4D6D-95EA-D25992930B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c:ext xmlns:c16="http://schemas.microsoft.com/office/drawing/2014/chart" uri="{C3380CC4-5D6E-409C-BE32-E72D297353CC}">
              <c16:uniqueId val="{00000013-1E46-4D6D-95EA-D25992930B8C}"/>
            </c:ext>
          </c:extLst>
        </c:ser>
        <c:dLbls>
          <c:showLegendKey val="0"/>
          <c:showVal val="1"/>
          <c:showCatName val="0"/>
          <c:showSerName val="0"/>
          <c:showPercent val="0"/>
          <c:showBubbleSize val="0"/>
        </c:dLbls>
        <c:axId val="84219776"/>
        <c:axId val="84234240"/>
      </c:scatterChart>
      <c:valAx>
        <c:axId val="84219776"/>
        <c:scaling>
          <c:orientation val="minMax"/>
          <c:max val="13.7"/>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7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交付税算入率の低い地方債の償還が進み、合併特例債などの交付税算入率の高い地方債を積極的に活用した結果、算入公債費等が増加しているものの、土地開発公社の解散にあたり借入した第三セクター等改革推進債の償還や大型公共事業を実施した際に借り入れた地方債の元金償還が本格的に始ま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年度で元利償還金が大きく増加したことにより、実質公債費比率の分子が大きく増加した。</a:t>
          </a:r>
          <a:endParaRPr lang="ja-JP" altLang="ja-JP" sz="1400">
            <a:effectLst/>
          </a:endParaRPr>
        </a:p>
        <a:p>
          <a:r>
            <a:rPr kumimoji="1" lang="ja-JP" altLang="ja-JP" sz="1100">
              <a:solidFill>
                <a:schemeClr val="dk1"/>
              </a:solidFill>
              <a:effectLst/>
              <a:latin typeface="+mn-lt"/>
              <a:ea typeface="+mn-ea"/>
              <a:cs typeface="+mn-cs"/>
            </a:rPr>
            <a:t>　今後は退職手当債など交付税算入のない地方債の償還が増加して算入公債費等の増加が鈍化することや公共下水道事業及び農業集落排水事業の基準内、基準外繰出金の見直しにより、公営企業債の元利償還金に対する繰入金の</a:t>
          </a:r>
          <a:r>
            <a:rPr kumimoji="1" lang="ja-JP" altLang="ja-JP" sz="1100" b="0" i="0" baseline="0">
              <a:solidFill>
                <a:schemeClr val="dk1"/>
              </a:solidFill>
              <a:effectLst/>
              <a:latin typeface="+mn-lt"/>
              <a:ea typeface="+mn-ea"/>
              <a:cs typeface="+mn-cs"/>
            </a:rPr>
            <a:t>増加により</a:t>
          </a:r>
          <a:r>
            <a:rPr kumimoji="1" lang="ja-JP" altLang="ja-JP" sz="1100">
              <a:solidFill>
                <a:schemeClr val="dk1"/>
              </a:solidFill>
              <a:effectLst/>
              <a:latin typeface="+mn-lt"/>
              <a:ea typeface="+mn-ea"/>
              <a:cs typeface="+mn-cs"/>
            </a:rPr>
            <a:t>、実質公債費比率並びにその分子も増加すると見込んでいる。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合併による新市まちづくり計画に沿って段階的に実施してきた大型公共事業が概ね完了してきていることから、地方債残高は減少に転じている。また、新病院建設時に借入れた医療機器購入に伴う病院事業債の償還が進み、公営企業債等繰入見込額が減少しているなどの要因もあって、基準財政需要額算入見込額が減少しているにもかかわらず、将来負担率の分子は減少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今後は、病院の医療機器の更新等で公営企業債の借入の増加が見込まれるが、地方債の残高も減少する見込みであることから、将来負担率及びその分子も減少していく見込みである。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和歌山県橋本市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財政調整基金については、公債費や扶助費などの、経常的歳出の増加による財源不足を補うために、財政調整基金から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百万円の取り崩しをおこなったが、「橋本市財政健全化計画」の実行による削減効果もあり決算剰余金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百万円を財政調整基金へ積み立て、基金残高は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その他特定目的基金については、企業誘致対策基金から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百万円、地域開発整備基金から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百万円などを取り崩したことにより、基金残高は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百万円となっている。この結果、総基金残高は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3,255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財政健全化期間中は、基金の取り崩しは必要と考えているが、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計画で策定した「橋本市財政健全化計画」を着実に遂行し、一般財源化基金の取り崩しなしでの財政運営を目指す。予算見込みを上回った税収、予算見込みを上回った税収以外の収入や歳出の不用額を積立ての財源とし、社会保障関係経費、公共施設等の老朽化対策等に係る経費の増大や災害に対応するため標準財政規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％程度を目標としている。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地域づくり基金：市民の連携の強化及び地域振興を図る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企業誘致対策基金：企業誘致の推進を円滑に進める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墓園基金：橋本市墓園の管理及び事業を行う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公共施設等管理基金：橋本市が管理する公共施設等の維持管理を行う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社会福祉事業基金：社会福祉事業の推進を図る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地域づくり基金については、財産運用収入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百万円を積立てたことにより増加している。企業誘致基金については、あやの台北部用地整備事業へ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その他特定目的基金については、基金の目的に合致する事業に充当を行っていく予定である。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財政調整基金については、公債費や扶助費などの、経常的歳出の増加による財源不足を補うために、財政調整基金から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百万円の取り崩しをおこなったが、「橋本市財政健全化計画」の実行による削減効果もあり決算剰余金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百万円を財政調整基金へ積み立て、基金残高は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財政調整基金については、社会保障経費の増大や災害に対応するため標準財政規模の約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百万円程度を適正と考えているが、公債費の増加等による経常的支出の増加による財源不足に充当していることで、平成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百万円となっている。公債費は平成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年度をピークに減少していく見込みであるが、当面は財政調整基金等の一般財源化基金の取り崩しは必要と考えている。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年計画で策定した「橋本市財政健全化計画」を着実に遂行し、一般財源化基金の取り崩しなしでの財政運営を目指す。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残高が少ないこともあり、増減はない。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財政調整基金の残高が類似団体と比較しても著しく低い状況であることから財政調整基金への積立を優先し、その後今後の償還のため減債基金への積立を行う予定である。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63,789
63,500
130.55
27,154,596
26,753,393
320,238
16,372,852
34,431,850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有形固定資産減価償却率は類似団体より高い水準にあるが、平成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年度に策定した公共施設等総合管理計画において、公共施設等の延べ床面積を</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％削減するという目標を掲げ、今後老朽化した施設の集約化・複合化や除却を進めることとしている。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37663</xdr:rowOff>
    </xdr:from>
    <xdr:ext cx="405111" cy="259045"/>
    <xdr:sp macro="" textlink="">
      <xdr:nvSpPr>
        <xdr:cNvPr id="71" name="有形固定資産減価償却率平均値テキスト"/>
        <xdr:cNvSpPr txBox="1"/>
      </xdr:nvSpPr>
      <xdr:spPr>
        <a:xfrm>
          <a:off x="4813300" y="5781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74" name="フローチャート: 判断 73"/>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54882</xdr:rowOff>
    </xdr:from>
    <xdr:to>
      <xdr:col>23</xdr:col>
      <xdr:colOff>136525</xdr:colOff>
      <xdr:row>28</xdr:row>
      <xdr:rowOff>156482</xdr:rowOff>
    </xdr:to>
    <xdr:sp macro="" textlink="">
      <xdr:nvSpPr>
        <xdr:cNvPr id="80" name="楕円 79"/>
        <xdr:cNvSpPr/>
      </xdr:nvSpPr>
      <xdr:spPr>
        <a:xfrm>
          <a:off x="4711700" y="562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77759</xdr:rowOff>
    </xdr:from>
    <xdr:ext cx="405111" cy="259045"/>
    <xdr:sp macro="" textlink="">
      <xdr:nvSpPr>
        <xdr:cNvPr id="81" name="有形固定資産減価償却率該当値テキスト"/>
        <xdr:cNvSpPr txBox="1"/>
      </xdr:nvSpPr>
      <xdr:spPr>
        <a:xfrm>
          <a:off x="4813300" y="5478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79556</xdr:rowOff>
    </xdr:from>
    <xdr:to>
      <xdr:col>19</xdr:col>
      <xdr:colOff>187325</xdr:colOff>
      <xdr:row>29</xdr:row>
      <xdr:rowOff>9706</xdr:rowOff>
    </xdr:to>
    <xdr:sp macro="" textlink="">
      <xdr:nvSpPr>
        <xdr:cNvPr id="82" name="楕円 81"/>
        <xdr:cNvSpPr/>
      </xdr:nvSpPr>
      <xdr:spPr>
        <a:xfrm>
          <a:off x="4000500" y="56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105682</xdr:rowOff>
    </xdr:from>
    <xdr:to>
      <xdr:col>23</xdr:col>
      <xdr:colOff>85725</xdr:colOff>
      <xdr:row>28</xdr:row>
      <xdr:rowOff>130356</xdr:rowOff>
    </xdr:to>
    <xdr:cxnSp macro="">
      <xdr:nvCxnSpPr>
        <xdr:cNvPr id="83" name="直線コネクタ 82"/>
        <xdr:cNvCxnSpPr/>
      </xdr:nvCxnSpPr>
      <xdr:spPr>
        <a:xfrm flipV="1">
          <a:off x="4051300" y="5677807"/>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49983</xdr:rowOff>
    </xdr:from>
    <xdr:to>
      <xdr:col>15</xdr:col>
      <xdr:colOff>187325</xdr:colOff>
      <xdr:row>29</xdr:row>
      <xdr:rowOff>151583</xdr:rowOff>
    </xdr:to>
    <xdr:sp macro="" textlink="">
      <xdr:nvSpPr>
        <xdr:cNvPr id="84" name="楕円 83"/>
        <xdr:cNvSpPr/>
      </xdr:nvSpPr>
      <xdr:spPr>
        <a:xfrm>
          <a:off x="3238500" y="57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130356</xdr:rowOff>
    </xdr:from>
    <xdr:to>
      <xdr:col>19</xdr:col>
      <xdr:colOff>136525</xdr:colOff>
      <xdr:row>29</xdr:row>
      <xdr:rowOff>100783</xdr:rowOff>
    </xdr:to>
    <xdr:cxnSp macro="">
      <xdr:nvCxnSpPr>
        <xdr:cNvPr id="85" name="直線コネクタ 84"/>
        <xdr:cNvCxnSpPr/>
      </xdr:nvCxnSpPr>
      <xdr:spPr>
        <a:xfrm flipV="1">
          <a:off x="3289300" y="5702481"/>
          <a:ext cx="762000" cy="14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164301</xdr:rowOff>
    </xdr:from>
    <xdr:ext cx="405111" cy="259045"/>
    <xdr:sp macro="" textlink="">
      <xdr:nvSpPr>
        <xdr:cNvPr id="86" name="n_1aveValue有形固定資産減価償却率"/>
        <xdr:cNvSpPr txBox="1"/>
      </xdr:nvSpPr>
      <xdr:spPr>
        <a:xfrm>
          <a:off x="38360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103885</xdr:rowOff>
    </xdr:from>
    <xdr:ext cx="405111" cy="259045"/>
    <xdr:sp macro="" textlink="">
      <xdr:nvSpPr>
        <xdr:cNvPr id="87" name="n_2aveValue有形固定資産減価償却率"/>
        <xdr:cNvSpPr txBox="1"/>
      </xdr:nvSpPr>
      <xdr:spPr>
        <a:xfrm>
          <a:off x="3086744" y="6018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26233</xdr:rowOff>
    </xdr:from>
    <xdr:ext cx="405111" cy="259045"/>
    <xdr:sp macro="" textlink="">
      <xdr:nvSpPr>
        <xdr:cNvPr id="88" name="n_1mainValue有形固定資産減価償却率"/>
        <xdr:cNvSpPr txBox="1"/>
      </xdr:nvSpPr>
      <xdr:spPr>
        <a:xfrm>
          <a:off x="3836044" y="54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89" name="n_2mainValue有形固定資産減価償却率"/>
        <xdr:cNvSpPr txBox="1"/>
      </xdr:nvSpPr>
      <xdr:spPr>
        <a:xfrm>
          <a:off x="3086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債務償還可能年数</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は類似団体より高い水準にある</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。これは、合併以降新市まちづくり計画に伴う大型公共事業を実施してきたことにより、将来負担額が</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類似団体より</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大きくなっていることが原因と考えられる。しかしながら、大型公共事業が概ね完了し、平成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年度をピークに地方債残高が減少しており、今後も</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将来負担額</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は減少していく見込みであり、</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債務償還可能年数</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も良化していく見込みである。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4" name="テキスト ボックス 113"/>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0" name="直線コネクタ 119"/>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3"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4" name="直線コネクタ 123"/>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5"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6" name="フローチャート: 判断 125"/>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11944</xdr:rowOff>
    </xdr:from>
    <xdr:to>
      <xdr:col>76</xdr:col>
      <xdr:colOff>73025</xdr:colOff>
      <xdr:row>29</xdr:row>
      <xdr:rowOff>113544</xdr:rowOff>
    </xdr:to>
    <xdr:sp macro="" textlink="">
      <xdr:nvSpPr>
        <xdr:cNvPr id="132" name="楕円 131"/>
        <xdr:cNvSpPr/>
      </xdr:nvSpPr>
      <xdr:spPr>
        <a:xfrm>
          <a:off x="14744700" y="575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34821</xdr:rowOff>
    </xdr:from>
    <xdr:ext cx="340478" cy="259045"/>
    <xdr:sp macro="" textlink="">
      <xdr:nvSpPr>
        <xdr:cNvPr id="133" name="債務償還可能年数該当値テキスト"/>
        <xdr:cNvSpPr txBox="1"/>
      </xdr:nvSpPr>
      <xdr:spPr>
        <a:xfrm>
          <a:off x="14846300" y="56069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63,789
63,500
130.55
27,154,596
26,753,393
320,238
16,372,852
34,431,850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78938</xdr:rowOff>
    </xdr:from>
    <xdr:ext cx="405111" cy="259045"/>
    <xdr:sp macro="" textlink="">
      <xdr:nvSpPr>
        <xdr:cNvPr id="62" name="【道路】&#10;有形固定資産減価償却率平均値テキスト"/>
        <xdr:cNvSpPr txBox="1"/>
      </xdr:nvSpPr>
      <xdr:spPr>
        <a:xfrm>
          <a:off x="4673600" y="625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170724</xdr:rowOff>
    </xdr:from>
    <xdr:to>
      <xdr:col>24</xdr:col>
      <xdr:colOff>114300</xdr:colOff>
      <xdr:row>33</xdr:row>
      <xdr:rowOff>100874</xdr:rowOff>
    </xdr:to>
    <xdr:sp macro="" textlink="">
      <xdr:nvSpPr>
        <xdr:cNvPr id="71" name="楕円 70"/>
        <xdr:cNvSpPr/>
      </xdr:nvSpPr>
      <xdr:spPr>
        <a:xfrm>
          <a:off x="4584700" y="565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85651</xdr:rowOff>
    </xdr:from>
    <xdr:ext cx="405111" cy="259045"/>
    <xdr:sp macro="" textlink="">
      <xdr:nvSpPr>
        <xdr:cNvPr id="72" name="【道路】&#10;有形固定資産減価償却率該当値テキスト"/>
        <xdr:cNvSpPr txBox="1"/>
      </xdr:nvSpPr>
      <xdr:spPr>
        <a:xfrm>
          <a:off x="4673600" y="5572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4173</xdr:rowOff>
    </xdr:from>
    <xdr:to>
      <xdr:col>20</xdr:col>
      <xdr:colOff>38100</xdr:colOff>
      <xdr:row>33</xdr:row>
      <xdr:rowOff>105773</xdr:rowOff>
    </xdr:to>
    <xdr:sp macro="" textlink="">
      <xdr:nvSpPr>
        <xdr:cNvPr id="73" name="楕円 72"/>
        <xdr:cNvSpPr/>
      </xdr:nvSpPr>
      <xdr:spPr>
        <a:xfrm>
          <a:off x="3746500" y="566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50074</xdr:rowOff>
    </xdr:from>
    <xdr:to>
      <xdr:col>24</xdr:col>
      <xdr:colOff>63500</xdr:colOff>
      <xdr:row>33</xdr:row>
      <xdr:rowOff>54973</xdr:rowOff>
    </xdr:to>
    <xdr:cxnSp macro="">
      <xdr:nvCxnSpPr>
        <xdr:cNvPr id="74" name="直線コネクタ 73"/>
        <xdr:cNvCxnSpPr/>
      </xdr:nvCxnSpPr>
      <xdr:spPr>
        <a:xfrm flipV="1">
          <a:off x="3797300" y="570792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9072</xdr:rowOff>
    </xdr:from>
    <xdr:to>
      <xdr:col>15</xdr:col>
      <xdr:colOff>101600</xdr:colOff>
      <xdr:row>33</xdr:row>
      <xdr:rowOff>110672</xdr:rowOff>
    </xdr:to>
    <xdr:sp macro="" textlink="">
      <xdr:nvSpPr>
        <xdr:cNvPr id="75" name="楕円 74"/>
        <xdr:cNvSpPr/>
      </xdr:nvSpPr>
      <xdr:spPr>
        <a:xfrm>
          <a:off x="2857500" y="566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54973</xdr:rowOff>
    </xdr:from>
    <xdr:to>
      <xdr:col>19</xdr:col>
      <xdr:colOff>177800</xdr:colOff>
      <xdr:row>33</xdr:row>
      <xdr:rowOff>59872</xdr:rowOff>
    </xdr:to>
    <xdr:cxnSp macro="">
      <xdr:nvCxnSpPr>
        <xdr:cNvPr id="76" name="直線コネクタ 75"/>
        <xdr:cNvCxnSpPr/>
      </xdr:nvCxnSpPr>
      <xdr:spPr>
        <a:xfrm flipV="1">
          <a:off x="2908300" y="571282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38117</xdr:rowOff>
    </xdr:from>
    <xdr:ext cx="405111" cy="259045"/>
    <xdr:sp macro="" textlink="">
      <xdr:nvSpPr>
        <xdr:cNvPr id="77" name="n_1aveValue【道路】&#10;有形固定資産減価償却率"/>
        <xdr:cNvSpPr txBox="1"/>
      </xdr:nvSpPr>
      <xdr:spPr>
        <a:xfrm>
          <a:off x="35820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78" name="n_2aveValue【道路】&#10;有形固定資産減価償却率"/>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122300</xdr:rowOff>
    </xdr:from>
    <xdr:ext cx="405111" cy="259045"/>
    <xdr:sp macro="" textlink="">
      <xdr:nvSpPr>
        <xdr:cNvPr id="79" name="n_1mainValue【道路】&#10;有形固定資産減価償却率"/>
        <xdr:cNvSpPr txBox="1"/>
      </xdr:nvSpPr>
      <xdr:spPr>
        <a:xfrm>
          <a:off x="3582044" y="543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127199</xdr:rowOff>
    </xdr:from>
    <xdr:ext cx="405111" cy="259045"/>
    <xdr:sp macro="" textlink="">
      <xdr:nvSpPr>
        <xdr:cNvPr id="80" name="n_2mainValue【道路】&#10;有形固定資産減価償却率"/>
        <xdr:cNvSpPr txBox="1"/>
      </xdr:nvSpPr>
      <xdr:spPr>
        <a:xfrm>
          <a:off x="2705744" y="544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2" name="テキスト ボックス 10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6" name="直線コネクタ 105"/>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7"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8" name="直線コネクタ 107"/>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9"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10" name="直線コネクタ 109"/>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40860</xdr:rowOff>
    </xdr:from>
    <xdr:ext cx="469744" cy="259045"/>
    <xdr:sp macro="" textlink="">
      <xdr:nvSpPr>
        <xdr:cNvPr id="111" name="【道路】&#10;一人当たり延長平均値テキスト"/>
        <xdr:cNvSpPr txBox="1"/>
      </xdr:nvSpPr>
      <xdr:spPr>
        <a:xfrm>
          <a:off x="10515600" y="7070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12" name="フローチャート: 判断 111"/>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3" name="フローチャート: 判断 112"/>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4" name="フローチャート: 判断 113"/>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120988</xdr:rowOff>
    </xdr:from>
    <xdr:to>
      <xdr:col>55</xdr:col>
      <xdr:colOff>50800</xdr:colOff>
      <xdr:row>38</xdr:row>
      <xdr:rowOff>51138</xdr:rowOff>
    </xdr:to>
    <xdr:sp macro="" textlink="">
      <xdr:nvSpPr>
        <xdr:cNvPr id="120" name="楕円 119"/>
        <xdr:cNvSpPr/>
      </xdr:nvSpPr>
      <xdr:spPr>
        <a:xfrm>
          <a:off x="10426700" y="646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143865</xdr:rowOff>
    </xdr:from>
    <xdr:ext cx="534377" cy="259045"/>
    <xdr:sp macro="" textlink="">
      <xdr:nvSpPr>
        <xdr:cNvPr id="121" name="【道路】&#10;一人当たり延長該当値テキスト"/>
        <xdr:cNvSpPr txBox="1"/>
      </xdr:nvSpPr>
      <xdr:spPr>
        <a:xfrm>
          <a:off x="10515600" y="631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130409</xdr:rowOff>
    </xdr:from>
    <xdr:to>
      <xdr:col>50</xdr:col>
      <xdr:colOff>165100</xdr:colOff>
      <xdr:row>38</xdr:row>
      <xdr:rowOff>60559</xdr:rowOff>
    </xdr:to>
    <xdr:sp macro="" textlink="">
      <xdr:nvSpPr>
        <xdr:cNvPr id="122" name="楕円 121"/>
        <xdr:cNvSpPr/>
      </xdr:nvSpPr>
      <xdr:spPr>
        <a:xfrm>
          <a:off x="9588500" y="647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337</xdr:rowOff>
    </xdr:from>
    <xdr:to>
      <xdr:col>55</xdr:col>
      <xdr:colOff>0</xdr:colOff>
      <xdr:row>38</xdr:row>
      <xdr:rowOff>9759</xdr:rowOff>
    </xdr:to>
    <xdr:cxnSp macro="">
      <xdr:nvCxnSpPr>
        <xdr:cNvPr id="123" name="直線コネクタ 122"/>
        <xdr:cNvCxnSpPr/>
      </xdr:nvCxnSpPr>
      <xdr:spPr>
        <a:xfrm flipV="1">
          <a:off x="9639300" y="6515437"/>
          <a:ext cx="838200" cy="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67446</xdr:rowOff>
    </xdr:from>
    <xdr:to>
      <xdr:col>46</xdr:col>
      <xdr:colOff>38100</xdr:colOff>
      <xdr:row>41</xdr:row>
      <xdr:rowOff>169046</xdr:rowOff>
    </xdr:to>
    <xdr:sp macro="" textlink="">
      <xdr:nvSpPr>
        <xdr:cNvPr id="124" name="楕円 123"/>
        <xdr:cNvSpPr/>
      </xdr:nvSpPr>
      <xdr:spPr>
        <a:xfrm>
          <a:off x="8699500" y="709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9759</xdr:rowOff>
    </xdr:from>
    <xdr:to>
      <xdr:col>50</xdr:col>
      <xdr:colOff>114300</xdr:colOff>
      <xdr:row>41</xdr:row>
      <xdr:rowOff>118246</xdr:rowOff>
    </xdr:to>
    <xdr:cxnSp macro="">
      <xdr:nvCxnSpPr>
        <xdr:cNvPr id="125" name="直線コネクタ 124"/>
        <xdr:cNvCxnSpPr/>
      </xdr:nvCxnSpPr>
      <xdr:spPr>
        <a:xfrm flipV="1">
          <a:off x="8750300" y="6524859"/>
          <a:ext cx="889000" cy="6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168778</xdr:rowOff>
    </xdr:from>
    <xdr:ext cx="469744" cy="259045"/>
    <xdr:sp macro="" textlink="">
      <xdr:nvSpPr>
        <xdr:cNvPr id="126" name="n_1aveValue【道路】&#10;一人当たり延長"/>
        <xdr:cNvSpPr txBox="1"/>
      </xdr:nvSpPr>
      <xdr:spPr>
        <a:xfrm>
          <a:off x="9391727" y="719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20793</xdr:rowOff>
    </xdr:from>
    <xdr:ext cx="469744" cy="259045"/>
    <xdr:sp macro="" textlink="">
      <xdr:nvSpPr>
        <xdr:cNvPr id="127" name="n_2aveValue【道路】&#10;一人当たり延長"/>
        <xdr:cNvSpPr txBox="1"/>
      </xdr:nvSpPr>
      <xdr:spPr>
        <a:xfrm>
          <a:off x="8515427" y="722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77086</xdr:rowOff>
    </xdr:from>
    <xdr:ext cx="534377" cy="259045"/>
    <xdr:sp macro="" textlink="">
      <xdr:nvSpPr>
        <xdr:cNvPr id="128" name="n_1mainValue【道路】&#10;一人当たり延長"/>
        <xdr:cNvSpPr txBox="1"/>
      </xdr:nvSpPr>
      <xdr:spPr>
        <a:xfrm>
          <a:off x="9359411" y="624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14123</xdr:rowOff>
    </xdr:from>
    <xdr:ext cx="469744" cy="259045"/>
    <xdr:sp macro="" textlink="">
      <xdr:nvSpPr>
        <xdr:cNvPr id="129" name="n_2mainValue【道路】&#10;一人当たり延長"/>
        <xdr:cNvSpPr txBox="1"/>
      </xdr:nvSpPr>
      <xdr:spPr>
        <a:xfrm>
          <a:off x="8515427" y="687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55" name="直線コネクタ 154"/>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6"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7" name="直線コネクタ 156"/>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8"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9" name="直線コネクタ 158"/>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73314</xdr:rowOff>
    </xdr:from>
    <xdr:ext cx="405111" cy="259045"/>
    <xdr:sp macro="" textlink="">
      <xdr:nvSpPr>
        <xdr:cNvPr id="160" name="【橋りょう・トンネル】&#10;有形固定資産減価償却率平均値テキスト"/>
        <xdr:cNvSpPr txBox="1"/>
      </xdr:nvSpPr>
      <xdr:spPr>
        <a:xfrm>
          <a:off x="4673600" y="1001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61" name="フローチャート: 判断 160"/>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2" name="フローチャート: 判断 161"/>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63" name="フローチャート: 判断 162"/>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74930</xdr:rowOff>
    </xdr:from>
    <xdr:to>
      <xdr:col>24</xdr:col>
      <xdr:colOff>114300</xdr:colOff>
      <xdr:row>61</xdr:row>
      <xdr:rowOff>5080</xdr:rowOff>
    </xdr:to>
    <xdr:sp macro="" textlink="">
      <xdr:nvSpPr>
        <xdr:cNvPr id="169" name="楕円 168"/>
        <xdr:cNvSpPr/>
      </xdr:nvSpPr>
      <xdr:spPr>
        <a:xfrm>
          <a:off x="4584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53357</xdr:rowOff>
    </xdr:from>
    <xdr:ext cx="405111" cy="259045"/>
    <xdr:sp macro="" textlink="">
      <xdr:nvSpPr>
        <xdr:cNvPr id="170" name="【橋りょう・トンネル】&#10;有形固定資産減価償却率該当値テキスト"/>
        <xdr:cNvSpPr txBox="1"/>
      </xdr:nvSpPr>
      <xdr:spPr>
        <a:xfrm>
          <a:off x="4673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101056</xdr:rowOff>
    </xdr:from>
    <xdr:to>
      <xdr:col>20</xdr:col>
      <xdr:colOff>38100</xdr:colOff>
      <xdr:row>61</xdr:row>
      <xdr:rowOff>31206</xdr:rowOff>
    </xdr:to>
    <xdr:sp macro="" textlink="">
      <xdr:nvSpPr>
        <xdr:cNvPr id="171" name="楕円 170"/>
        <xdr:cNvSpPr/>
      </xdr:nvSpPr>
      <xdr:spPr>
        <a:xfrm>
          <a:off x="3746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125730</xdr:rowOff>
    </xdr:from>
    <xdr:to>
      <xdr:col>24</xdr:col>
      <xdr:colOff>63500</xdr:colOff>
      <xdr:row>60</xdr:row>
      <xdr:rowOff>151856</xdr:rowOff>
    </xdr:to>
    <xdr:cxnSp macro="">
      <xdr:nvCxnSpPr>
        <xdr:cNvPr id="172" name="直線コネクタ 171"/>
        <xdr:cNvCxnSpPr/>
      </xdr:nvCxnSpPr>
      <xdr:spPr>
        <a:xfrm flipV="1">
          <a:off x="3797300" y="1041273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125549</xdr:rowOff>
    </xdr:from>
    <xdr:to>
      <xdr:col>15</xdr:col>
      <xdr:colOff>101600</xdr:colOff>
      <xdr:row>61</xdr:row>
      <xdr:rowOff>55699</xdr:rowOff>
    </xdr:to>
    <xdr:sp macro="" textlink="">
      <xdr:nvSpPr>
        <xdr:cNvPr id="173" name="楕円 172"/>
        <xdr:cNvSpPr/>
      </xdr:nvSpPr>
      <xdr:spPr>
        <a:xfrm>
          <a:off x="2857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151856</xdr:rowOff>
    </xdr:from>
    <xdr:to>
      <xdr:col>19</xdr:col>
      <xdr:colOff>177800</xdr:colOff>
      <xdr:row>61</xdr:row>
      <xdr:rowOff>4899</xdr:rowOff>
    </xdr:to>
    <xdr:cxnSp macro="">
      <xdr:nvCxnSpPr>
        <xdr:cNvPr id="174" name="直線コネクタ 173"/>
        <xdr:cNvCxnSpPr/>
      </xdr:nvCxnSpPr>
      <xdr:spPr>
        <a:xfrm flipV="1">
          <a:off x="2908300" y="1043885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75"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76" name="n_2ave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22333</xdr:rowOff>
    </xdr:from>
    <xdr:ext cx="405111" cy="259045"/>
    <xdr:sp macro="" textlink="">
      <xdr:nvSpPr>
        <xdr:cNvPr id="177" name="n_1mainValue【橋りょう・トンネル】&#10;有形固定資産減価償却率"/>
        <xdr:cNvSpPr txBox="1"/>
      </xdr:nvSpPr>
      <xdr:spPr>
        <a:xfrm>
          <a:off x="3582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46826</xdr:rowOff>
    </xdr:from>
    <xdr:ext cx="405111" cy="259045"/>
    <xdr:sp macro="" textlink="">
      <xdr:nvSpPr>
        <xdr:cNvPr id="178" name="n_2mainValue【橋りょう・トンネル】&#10;有形固定資産減価償却率"/>
        <xdr:cNvSpPr txBox="1"/>
      </xdr:nvSpPr>
      <xdr:spPr>
        <a:xfrm>
          <a:off x="2705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202" name="直線コネクタ 201"/>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203"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204" name="直線コネクタ 203"/>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205"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206" name="直線コネクタ 205"/>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36042</xdr:rowOff>
    </xdr:from>
    <xdr:ext cx="599010" cy="259045"/>
    <xdr:sp macro="" textlink="">
      <xdr:nvSpPr>
        <xdr:cNvPr id="207" name="【橋りょう・トンネル】&#10;一人当たり有形固定資産（償却資産）額平均値テキスト"/>
        <xdr:cNvSpPr txBox="1"/>
      </xdr:nvSpPr>
      <xdr:spPr>
        <a:xfrm>
          <a:off x="10515600" y="1083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208" name="フローチャート: 判断 207"/>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9" name="フローチャート: 判断 208"/>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10" name="フローチャート: 判断 209"/>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124451</xdr:rowOff>
    </xdr:from>
    <xdr:to>
      <xdr:col>55</xdr:col>
      <xdr:colOff>50800</xdr:colOff>
      <xdr:row>61</xdr:row>
      <xdr:rowOff>54601</xdr:rowOff>
    </xdr:to>
    <xdr:sp macro="" textlink="">
      <xdr:nvSpPr>
        <xdr:cNvPr id="216" name="楕円 215"/>
        <xdr:cNvSpPr/>
      </xdr:nvSpPr>
      <xdr:spPr>
        <a:xfrm>
          <a:off x="10426700" y="1041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147328</xdr:rowOff>
    </xdr:from>
    <xdr:ext cx="599010" cy="259045"/>
    <xdr:sp macro="" textlink="">
      <xdr:nvSpPr>
        <xdr:cNvPr id="217" name="【橋りょう・トンネル】&#10;一人当たり有形固定資産（償却資産）額該当値テキスト"/>
        <xdr:cNvSpPr txBox="1"/>
      </xdr:nvSpPr>
      <xdr:spPr>
        <a:xfrm>
          <a:off x="10515600" y="1026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130658</xdr:rowOff>
    </xdr:from>
    <xdr:to>
      <xdr:col>50</xdr:col>
      <xdr:colOff>165100</xdr:colOff>
      <xdr:row>61</xdr:row>
      <xdr:rowOff>60808</xdr:rowOff>
    </xdr:to>
    <xdr:sp macro="" textlink="">
      <xdr:nvSpPr>
        <xdr:cNvPr id="218" name="楕円 217"/>
        <xdr:cNvSpPr/>
      </xdr:nvSpPr>
      <xdr:spPr>
        <a:xfrm>
          <a:off x="9588500" y="1041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3801</xdr:rowOff>
    </xdr:from>
    <xdr:to>
      <xdr:col>55</xdr:col>
      <xdr:colOff>0</xdr:colOff>
      <xdr:row>61</xdr:row>
      <xdr:rowOff>10008</xdr:rowOff>
    </xdr:to>
    <xdr:cxnSp macro="">
      <xdr:nvCxnSpPr>
        <xdr:cNvPr id="219" name="直線コネクタ 218"/>
        <xdr:cNvCxnSpPr/>
      </xdr:nvCxnSpPr>
      <xdr:spPr>
        <a:xfrm flipV="1">
          <a:off x="9639300" y="10462251"/>
          <a:ext cx="838200" cy="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138838</xdr:rowOff>
    </xdr:from>
    <xdr:to>
      <xdr:col>46</xdr:col>
      <xdr:colOff>38100</xdr:colOff>
      <xdr:row>61</xdr:row>
      <xdr:rowOff>68988</xdr:rowOff>
    </xdr:to>
    <xdr:sp macro="" textlink="">
      <xdr:nvSpPr>
        <xdr:cNvPr id="220" name="楕円 219"/>
        <xdr:cNvSpPr/>
      </xdr:nvSpPr>
      <xdr:spPr>
        <a:xfrm>
          <a:off x="8699500" y="1042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10008</xdr:rowOff>
    </xdr:from>
    <xdr:to>
      <xdr:col>50</xdr:col>
      <xdr:colOff>114300</xdr:colOff>
      <xdr:row>61</xdr:row>
      <xdr:rowOff>18188</xdr:rowOff>
    </xdr:to>
    <xdr:cxnSp macro="">
      <xdr:nvCxnSpPr>
        <xdr:cNvPr id="221" name="直線コネクタ 220"/>
        <xdr:cNvCxnSpPr/>
      </xdr:nvCxnSpPr>
      <xdr:spPr>
        <a:xfrm flipV="1">
          <a:off x="8750300" y="10468458"/>
          <a:ext cx="889000" cy="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155531</xdr:rowOff>
    </xdr:from>
    <xdr:ext cx="599010" cy="259045"/>
    <xdr:sp macro="" textlink="">
      <xdr:nvSpPr>
        <xdr:cNvPr id="222" name="n_1aveValue【橋りょう・トンネル】&#10;一人当たり有形固定資産（償却資産）額"/>
        <xdr:cNvSpPr txBox="1"/>
      </xdr:nvSpPr>
      <xdr:spPr>
        <a:xfrm>
          <a:off x="93270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146838</xdr:rowOff>
    </xdr:from>
    <xdr:ext cx="599010" cy="259045"/>
    <xdr:sp macro="" textlink="">
      <xdr:nvSpPr>
        <xdr:cNvPr id="223" name="n_2aveValue【橋りょう・トンネル】&#10;一人当たり有形固定資産（償却資産）額"/>
        <xdr:cNvSpPr txBox="1"/>
      </xdr:nvSpPr>
      <xdr:spPr>
        <a:xfrm>
          <a:off x="8450795"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77335</xdr:rowOff>
    </xdr:from>
    <xdr:ext cx="599010" cy="259045"/>
    <xdr:sp macro="" textlink="">
      <xdr:nvSpPr>
        <xdr:cNvPr id="224" name="n_1mainValue【橋りょう・トンネル】&#10;一人当たり有形固定資産（償却資産）額"/>
        <xdr:cNvSpPr txBox="1"/>
      </xdr:nvSpPr>
      <xdr:spPr>
        <a:xfrm>
          <a:off x="9327095" y="1019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85515</xdr:rowOff>
    </xdr:from>
    <xdr:ext cx="599010" cy="259045"/>
    <xdr:sp macro="" textlink="">
      <xdr:nvSpPr>
        <xdr:cNvPr id="225" name="n_2mainValue【橋りょう・トンネル】&#10;一人当たり有形固定資産（償却資産）額"/>
        <xdr:cNvSpPr txBox="1"/>
      </xdr:nvSpPr>
      <xdr:spPr>
        <a:xfrm>
          <a:off x="8450795" y="1020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6" name="テキスト ボックス 23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8" name="テキスト ボックス 23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6" name="テキスト ボックス 24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8" name="テキスト ボックス 24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50" name="直線コネクタ 249"/>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51"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52" name="直線コネクタ 251"/>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3"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4" name="直線コネクタ 25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55" name="【公営住宅】&#10;有形固定資産減価償却率平均値テキスト"/>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56" name="フローチャート: 判断 255"/>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57" name="フローチャート: 判断 256"/>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58" name="フローチャート: 判断 257"/>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34925</xdr:rowOff>
    </xdr:from>
    <xdr:to>
      <xdr:col>24</xdr:col>
      <xdr:colOff>114300</xdr:colOff>
      <xdr:row>79</xdr:row>
      <xdr:rowOff>136525</xdr:rowOff>
    </xdr:to>
    <xdr:sp macro="" textlink="">
      <xdr:nvSpPr>
        <xdr:cNvPr id="264" name="楕円 263"/>
        <xdr:cNvSpPr/>
      </xdr:nvSpPr>
      <xdr:spPr>
        <a:xfrm>
          <a:off x="45847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57802</xdr:rowOff>
    </xdr:from>
    <xdr:ext cx="405111" cy="259045"/>
    <xdr:sp macro="" textlink="">
      <xdr:nvSpPr>
        <xdr:cNvPr id="265" name="【公営住宅】&#10;有形固定資産減価償却率該当値テキスト"/>
        <xdr:cNvSpPr txBox="1"/>
      </xdr:nvSpPr>
      <xdr:spPr>
        <a:xfrm>
          <a:off x="4673600"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33020</xdr:rowOff>
    </xdr:from>
    <xdr:to>
      <xdr:col>20</xdr:col>
      <xdr:colOff>38100</xdr:colOff>
      <xdr:row>79</xdr:row>
      <xdr:rowOff>134620</xdr:rowOff>
    </xdr:to>
    <xdr:sp macro="" textlink="">
      <xdr:nvSpPr>
        <xdr:cNvPr id="266" name="楕円 265"/>
        <xdr:cNvSpPr/>
      </xdr:nvSpPr>
      <xdr:spPr>
        <a:xfrm>
          <a:off x="3746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83820</xdr:rowOff>
    </xdr:from>
    <xdr:to>
      <xdr:col>24</xdr:col>
      <xdr:colOff>63500</xdr:colOff>
      <xdr:row>79</xdr:row>
      <xdr:rowOff>85725</xdr:rowOff>
    </xdr:to>
    <xdr:cxnSp macro="">
      <xdr:nvCxnSpPr>
        <xdr:cNvPr id="267" name="直線コネクタ 266"/>
        <xdr:cNvCxnSpPr/>
      </xdr:nvCxnSpPr>
      <xdr:spPr>
        <a:xfrm>
          <a:off x="3797300" y="136283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53975</xdr:rowOff>
    </xdr:from>
    <xdr:to>
      <xdr:col>15</xdr:col>
      <xdr:colOff>101600</xdr:colOff>
      <xdr:row>79</xdr:row>
      <xdr:rowOff>155575</xdr:rowOff>
    </xdr:to>
    <xdr:sp macro="" textlink="">
      <xdr:nvSpPr>
        <xdr:cNvPr id="268" name="楕円 267"/>
        <xdr:cNvSpPr/>
      </xdr:nvSpPr>
      <xdr:spPr>
        <a:xfrm>
          <a:off x="2857500" y="135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83820</xdr:rowOff>
    </xdr:from>
    <xdr:to>
      <xdr:col>19</xdr:col>
      <xdr:colOff>177800</xdr:colOff>
      <xdr:row>79</xdr:row>
      <xdr:rowOff>104775</xdr:rowOff>
    </xdr:to>
    <xdr:cxnSp macro="">
      <xdr:nvCxnSpPr>
        <xdr:cNvPr id="269" name="直線コネクタ 268"/>
        <xdr:cNvCxnSpPr/>
      </xdr:nvCxnSpPr>
      <xdr:spPr>
        <a:xfrm flipV="1">
          <a:off x="2908300" y="136283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81932</xdr:rowOff>
    </xdr:from>
    <xdr:ext cx="405111" cy="259045"/>
    <xdr:sp macro="" textlink="">
      <xdr:nvSpPr>
        <xdr:cNvPr id="270" name="n_1aveValue【公営住宅】&#10;有形固定資産減価償却率"/>
        <xdr:cNvSpPr txBox="1"/>
      </xdr:nvSpPr>
      <xdr:spPr>
        <a:xfrm>
          <a:off x="3582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34307</xdr:rowOff>
    </xdr:from>
    <xdr:ext cx="405111" cy="259045"/>
    <xdr:sp macro="" textlink="">
      <xdr:nvSpPr>
        <xdr:cNvPr id="271" name="n_2aveValue【公営住宅】&#10;有形固定資産減価償却率"/>
        <xdr:cNvSpPr txBox="1"/>
      </xdr:nvSpPr>
      <xdr:spPr>
        <a:xfrm>
          <a:off x="2705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151147</xdr:rowOff>
    </xdr:from>
    <xdr:ext cx="405111" cy="259045"/>
    <xdr:sp macro="" textlink="">
      <xdr:nvSpPr>
        <xdr:cNvPr id="272" name="n_1mainValue【公営住宅】&#10;有形固定資産減価償却率"/>
        <xdr:cNvSpPr txBox="1"/>
      </xdr:nvSpPr>
      <xdr:spPr>
        <a:xfrm>
          <a:off x="35820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652</xdr:rowOff>
    </xdr:from>
    <xdr:ext cx="405111" cy="259045"/>
    <xdr:sp macro="" textlink="">
      <xdr:nvSpPr>
        <xdr:cNvPr id="273" name="n_2mainValue【公営住宅】&#10;有形固定資産減価償却率"/>
        <xdr:cNvSpPr txBox="1"/>
      </xdr:nvSpPr>
      <xdr:spPr>
        <a:xfrm>
          <a:off x="2705744" y="1337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4" name="直線コネクタ 28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5" name="テキスト ボックス 28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6" name="直線コネクタ 28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7" name="テキスト ボックス 28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8" name="直線コネクタ 28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9" name="テキスト ボックス 28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0" name="直線コネクタ 28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1" name="テキスト ボックス 29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95" name="直線コネクタ 294"/>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6"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7" name="直線コネクタ 296"/>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98"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99" name="直線コネクタ 298"/>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78198</xdr:rowOff>
    </xdr:from>
    <xdr:ext cx="469744" cy="259045"/>
    <xdr:sp macro="" textlink="">
      <xdr:nvSpPr>
        <xdr:cNvPr id="300" name="【公営住宅】&#10;一人当たり面積平均値テキスト"/>
        <xdr:cNvSpPr txBox="1"/>
      </xdr:nvSpPr>
      <xdr:spPr>
        <a:xfrm>
          <a:off x="10515600" y="1447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301" name="フローチャート: 判断 300"/>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302" name="フローチャート: 判断 301"/>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303" name="フローチャート: 判断 302"/>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168808</xdr:rowOff>
    </xdr:from>
    <xdr:to>
      <xdr:col>55</xdr:col>
      <xdr:colOff>50800</xdr:colOff>
      <xdr:row>84</xdr:row>
      <xdr:rowOff>98958</xdr:rowOff>
    </xdr:to>
    <xdr:sp macro="" textlink="">
      <xdr:nvSpPr>
        <xdr:cNvPr id="309" name="楕円 308"/>
        <xdr:cNvSpPr/>
      </xdr:nvSpPr>
      <xdr:spPr>
        <a:xfrm>
          <a:off x="10426700" y="1439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20235</xdr:rowOff>
    </xdr:from>
    <xdr:ext cx="469744" cy="259045"/>
    <xdr:sp macro="" textlink="">
      <xdr:nvSpPr>
        <xdr:cNvPr id="310" name="【公営住宅】&#10;一人当たり面積該当値テキスト"/>
        <xdr:cNvSpPr txBox="1"/>
      </xdr:nvSpPr>
      <xdr:spPr>
        <a:xfrm>
          <a:off x="10515600" y="142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558</xdr:rowOff>
    </xdr:from>
    <xdr:to>
      <xdr:col>50</xdr:col>
      <xdr:colOff>165100</xdr:colOff>
      <xdr:row>84</xdr:row>
      <xdr:rowOff>102158</xdr:rowOff>
    </xdr:to>
    <xdr:sp macro="" textlink="">
      <xdr:nvSpPr>
        <xdr:cNvPr id="311" name="楕円 310"/>
        <xdr:cNvSpPr/>
      </xdr:nvSpPr>
      <xdr:spPr>
        <a:xfrm>
          <a:off x="9588500" y="14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48158</xdr:rowOff>
    </xdr:from>
    <xdr:to>
      <xdr:col>55</xdr:col>
      <xdr:colOff>0</xdr:colOff>
      <xdr:row>84</xdr:row>
      <xdr:rowOff>51358</xdr:rowOff>
    </xdr:to>
    <xdr:cxnSp macro="">
      <xdr:nvCxnSpPr>
        <xdr:cNvPr id="312" name="直線コネクタ 311"/>
        <xdr:cNvCxnSpPr/>
      </xdr:nvCxnSpPr>
      <xdr:spPr>
        <a:xfrm flipV="1">
          <a:off x="9639300" y="14449958"/>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6502</xdr:rowOff>
    </xdr:from>
    <xdr:to>
      <xdr:col>46</xdr:col>
      <xdr:colOff>38100</xdr:colOff>
      <xdr:row>84</xdr:row>
      <xdr:rowOff>108102</xdr:rowOff>
    </xdr:to>
    <xdr:sp macro="" textlink="">
      <xdr:nvSpPr>
        <xdr:cNvPr id="313" name="楕円 312"/>
        <xdr:cNvSpPr/>
      </xdr:nvSpPr>
      <xdr:spPr>
        <a:xfrm>
          <a:off x="8699500" y="1440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51358</xdr:rowOff>
    </xdr:from>
    <xdr:to>
      <xdr:col>50</xdr:col>
      <xdr:colOff>114300</xdr:colOff>
      <xdr:row>84</xdr:row>
      <xdr:rowOff>57302</xdr:rowOff>
    </xdr:to>
    <xdr:cxnSp macro="">
      <xdr:nvCxnSpPr>
        <xdr:cNvPr id="314" name="直線コネクタ 313"/>
        <xdr:cNvCxnSpPr/>
      </xdr:nvCxnSpPr>
      <xdr:spPr>
        <a:xfrm flipV="1">
          <a:off x="8750300" y="14453158"/>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21048</xdr:rowOff>
    </xdr:from>
    <xdr:ext cx="469744" cy="259045"/>
    <xdr:sp macro="" textlink="">
      <xdr:nvSpPr>
        <xdr:cNvPr id="315" name="n_1aveValue【公営住宅】&#10;一人当たり面積"/>
        <xdr:cNvSpPr txBox="1"/>
      </xdr:nvSpPr>
      <xdr:spPr>
        <a:xfrm>
          <a:off x="9391727" y="145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12819</xdr:rowOff>
    </xdr:from>
    <xdr:ext cx="469744" cy="259045"/>
    <xdr:sp macro="" textlink="">
      <xdr:nvSpPr>
        <xdr:cNvPr id="316" name="n_2aveValue【公営住宅】&#10;一人当たり面積"/>
        <xdr:cNvSpPr txBox="1"/>
      </xdr:nvSpPr>
      <xdr:spPr>
        <a:xfrm>
          <a:off x="8515427" y="145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118685</xdr:rowOff>
    </xdr:from>
    <xdr:ext cx="469744" cy="259045"/>
    <xdr:sp macro="" textlink="">
      <xdr:nvSpPr>
        <xdr:cNvPr id="317" name="n_1mainValue【公営住宅】&#10;一人当たり面積"/>
        <xdr:cNvSpPr txBox="1"/>
      </xdr:nvSpPr>
      <xdr:spPr>
        <a:xfrm>
          <a:off x="9391727" y="1417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124629</xdr:rowOff>
    </xdr:from>
    <xdr:ext cx="469744" cy="259045"/>
    <xdr:sp macro="" textlink="">
      <xdr:nvSpPr>
        <xdr:cNvPr id="318" name="n_2mainValue【公営住宅】&#10;一人当たり面積"/>
        <xdr:cNvSpPr txBox="1"/>
      </xdr:nvSpPr>
      <xdr:spPr>
        <a:xfrm>
          <a:off x="8515427" y="1418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5" name="テキスト ボックス 34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6" name="直線コネクタ 34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7" name="テキスト ボックス 34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8" name="直線コネクタ 34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9" name="テキスト ボックス 34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0" name="直線コネクタ 34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1" name="テキスト ボックス 35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2" name="直線コネクタ 35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3" name="テキスト ボックス 35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4" name="直線コネクタ 35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5" name="テキスト ボックス 35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59" name="直線コネクタ 358"/>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60"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61" name="直線コネクタ 360"/>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62"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63" name="直線コネクタ 362"/>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164482</xdr:rowOff>
    </xdr:from>
    <xdr:ext cx="405111" cy="259045"/>
    <xdr:sp macro="" textlink="">
      <xdr:nvSpPr>
        <xdr:cNvPr id="364" name="【認定こども園・幼稚園・保育所】&#10;有形固定資産減価償却率平均値テキスト"/>
        <xdr:cNvSpPr txBox="1"/>
      </xdr:nvSpPr>
      <xdr:spPr>
        <a:xfrm>
          <a:off x="16357600" y="633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65" name="フローチャート: 判断 364"/>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66" name="フローチャート: 判断 365"/>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67" name="フローチャート: 判断 366"/>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21590</xdr:rowOff>
    </xdr:from>
    <xdr:to>
      <xdr:col>85</xdr:col>
      <xdr:colOff>177800</xdr:colOff>
      <xdr:row>40</xdr:row>
      <xdr:rowOff>123190</xdr:rowOff>
    </xdr:to>
    <xdr:sp macro="" textlink="">
      <xdr:nvSpPr>
        <xdr:cNvPr id="373" name="楕円 372"/>
        <xdr:cNvSpPr/>
      </xdr:nvSpPr>
      <xdr:spPr>
        <a:xfrm>
          <a:off x="162687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17</xdr:rowOff>
    </xdr:from>
    <xdr:ext cx="405111" cy="259045"/>
    <xdr:sp macro="" textlink="">
      <xdr:nvSpPr>
        <xdr:cNvPr id="374" name="【認定こども園・幼稚園・保育所】&#10;有形固定資産減価償却率該当値テキスト"/>
        <xdr:cNvSpPr txBox="1"/>
      </xdr:nvSpPr>
      <xdr:spPr>
        <a:xfrm>
          <a:off x="16357600"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95885</xdr:rowOff>
    </xdr:from>
    <xdr:to>
      <xdr:col>81</xdr:col>
      <xdr:colOff>101600</xdr:colOff>
      <xdr:row>41</xdr:row>
      <xdr:rowOff>26035</xdr:rowOff>
    </xdr:to>
    <xdr:sp macro="" textlink="">
      <xdr:nvSpPr>
        <xdr:cNvPr id="375" name="楕円 374"/>
        <xdr:cNvSpPr/>
      </xdr:nvSpPr>
      <xdr:spPr>
        <a:xfrm>
          <a:off x="15430500" y="69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72390</xdr:rowOff>
    </xdr:from>
    <xdr:to>
      <xdr:col>85</xdr:col>
      <xdr:colOff>127000</xdr:colOff>
      <xdr:row>40</xdr:row>
      <xdr:rowOff>146685</xdr:rowOff>
    </xdr:to>
    <xdr:cxnSp macro="">
      <xdr:nvCxnSpPr>
        <xdr:cNvPr id="376" name="直線コネクタ 375"/>
        <xdr:cNvCxnSpPr/>
      </xdr:nvCxnSpPr>
      <xdr:spPr>
        <a:xfrm flipV="1">
          <a:off x="15481300" y="693039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31115</xdr:rowOff>
    </xdr:from>
    <xdr:to>
      <xdr:col>76</xdr:col>
      <xdr:colOff>165100</xdr:colOff>
      <xdr:row>40</xdr:row>
      <xdr:rowOff>132715</xdr:rowOff>
    </xdr:to>
    <xdr:sp macro="" textlink="">
      <xdr:nvSpPr>
        <xdr:cNvPr id="377" name="楕円 376"/>
        <xdr:cNvSpPr/>
      </xdr:nvSpPr>
      <xdr:spPr>
        <a:xfrm>
          <a:off x="14541500" y="68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81915</xdr:rowOff>
    </xdr:from>
    <xdr:to>
      <xdr:col>81</xdr:col>
      <xdr:colOff>50800</xdr:colOff>
      <xdr:row>40</xdr:row>
      <xdr:rowOff>146685</xdr:rowOff>
    </xdr:to>
    <xdr:cxnSp macro="">
      <xdr:nvCxnSpPr>
        <xdr:cNvPr id="378" name="直線コネクタ 377"/>
        <xdr:cNvCxnSpPr/>
      </xdr:nvCxnSpPr>
      <xdr:spPr>
        <a:xfrm>
          <a:off x="14592300" y="693991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379" name="n_1aveValue【認定こども園・幼稚園・保育所】&#10;有形固定資産減価償却率"/>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19702</xdr:rowOff>
    </xdr:from>
    <xdr:ext cx="405111" cy="259045"/>
    <xdr:sp macro="" textlink="">
      <xdr:nvSpPr>
        <xdr:cNvPr id="380" name="n_2aveValue【認定こども園・幼稚園・保育所】&#10;有形固定資産減価償却率"/>
        <xdr:cNvSpPr txBox="1"/>
      </xdr:nvSpPr>
      <xdr:spPr>
        <a:xfrm>
          <a:off x="14389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17162</xdr:rowOff>
    </xdr:from>
    <xdr:ext cx="405111" cy="259045"/>
    <xdr:sp macro="" textlink="">
      <xdr:nvSpPr>
        <xdr:cNvPr id="381" name="n_1mainValue【認定こども園・幼稚園・保育所】&#10;有形固定資産減価償却率"/>
        <xdr:cNvSpPr txBox="1"/>
      </xdr:nvSpPr>
      <xdr:spPr>
        <a:xfrm>
          <a:off x="15266044"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123842</xdr:rowOff>
    </xdr:from>
    <xdr:ext cx="405111" cy="259045"/>
    <xdr:sp macro="" textlink="">
      <xdr:nvSpPr>
        <xdr:cNvPr id="382" name="n_2mainValue【認定こども園・幼稚園・保育所】&#10;有形固定資産減価償却率"/>
        <xdr:cNvSpPr txBox="1"/>
      </xdr:nvSpPr>
      <xdr:spPr>
        <a:xfrm>
          <a:off x="14389744"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3" name="直線コネクタ 39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4" name="テキスト ボックス 39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5" name="直線コネクタ 39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6" name="テキスト ボックス 39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7" name="直線コネクタ 39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8" name="テキスト ボックス 39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9" name="直線コネクタ 39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0" name="テキスト ボックス 39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404" name="直線コネクタ 403"/>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0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06" name="直線コネクタ 40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407"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408" name="直線コネクタ 407"/>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409" name="【認定こども園・幼稚園・保育所】&#10;一人当たり面積平均値テキスト"/>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410" name="フローチャート: 判断 409"/>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11" name="フローチャート: 判断 410"/>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412" name="フローチャート: 判断 411"/>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160274</xdr:rowOff>
    </xdr:from>
    <xdr:to>
      <xdr:col>116</xdr:col>
      <xdr:colOff>114300</xdr:colOff>
      <xdr:row>36</xdr:row>
      <xdr:rowOff>90424</xdr:rowOff>
    </xdr:to>
    <xdr:sp macro="" textlink="">
      <xdr:nvSpPr>
        <xdr:cNvPr id="418" name="楕円 417"/>
        <xdr:cNvSpPr/>
      </xdr:nvSpPr>
      <xdr:spPr>
        <a:xfrm>
          <a:off x="22110700" y="61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11701</xdr:rowOff>
    </xdr:from>
    <xdr:ext cx="469744" cy="259045"/>
    <xdr:sp macro="" textlink="">
      <xdr:nvSpPr>
        <xdr:cNvPr id="419" name="【認定こども園・幼稚園・保育所】&#10;一人当たり面積該当値テキスト"/>
        <xdr:cNvSpPr txBox="1"/>
      </xdr:nvSpPr>
      <xdr:spPr>
        <a:xfrm>
          <a:off x="22199600" y="601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169418</xdr:rowOff>
    </xdr:from>
    <xdr:to>
      <xdr:col>112</xdr:col>
      <xdr:colOff>38100</xdr:colOff>
      <xdr:row>36</xdr:row>
      <xdr:rowOff>99568</xdr:rowOff>
    </xdr:to>
    <xdr:sp macro="" textlink="">
      <xdr:nvSpPr>
        <xdr:cNvPr id="420" name="楕円 419"/>
        <xdr:cNvSpPr/>
      </xdr:nvSpPr>
      <xdr:spPr>
        <a:xfrm>
          <a:off x="21272500" y="61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39624</xdr:rowOff>
    </xdr:from>
    <xdr:to>
      <xdr:col>116</xdr:col>
      <xdr:colOff>63500</xdr:colOff>
      <xdr:row>36</xdr:row>
      <xdr:rowOff>48768</xdr:rowOff>
    </xdr:to>
    <xdr:cxnSp macro="">
      <xdr:nvCxnSpPr>
        <xdr:cNvPr id="421" name="直線コネクタ 420"/>
        <xdr:cNvCxnSpPr/>
      </xdr:nvCxnSpPr>
      <xdr:spPr>
        <a:xfrm flipV="1">
          <a:off x="21323300" y="62118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125984</xdr:rowOff>
    </xdr:from>
    <xdr:to>
      <xdr:col>107</xdr:col>
      <xdr:colOff>101600</xdr:colOff>
      <xdr:row>35</xdr:row>
      <xdr:rowOff>56134</xdr:rowOff>
    </xdr:to>
    <xdr:sp macro="" textlink="">
      <xdr:nvSpPr>
        <xdr:cNvPr id="422" name="楕円 421"/>
        <xdr:cNvSpPr/>
      </xdr:nvSpPr>
      <xdr:spPr>
        <a:xfrm>
          <a:off x="20383500" y="59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5334</xdr:rowOff>
    </xdr:from>
    <xdr:to>
      <xdr:col>111</xdr:col>
      <xdr:colOff>177800</xdr:colOff>
      <xdr:row>36</xdr:row>
      <xdr:rowOff>48768</xdr:rowOff>
    </xdr:to>
    <xdr:cxnSp macro="">
      <xdr:nvCxnSpPr>
        <xdr:cNvPr id="423" name="直線コネクタ 422"/>
        <xdr:cNvCxnSpPr/>
      </xdr:nvCxnSpPr>
      <xdr:spPr>
        <a:xfrm>
          <a:off x="20434300" y="6006084"/>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24"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17543</xdr:rowOff>
    </xdr:from>
    <xdr:ext cx="469744" cy="259045"/>
    <xdr:sp macro="" textlink="">
      <xdr:nvSpPr>
        <xdr:cNvPr id="425" name="n_2aveValue【認定こども園・幼稚園・保育所】&#10;一人当たり面積"/>
        <xdr:cNvSpPr txBox="1"/>
      </xdr:nvSpPr>
      <xdr:spPr>
        <a:xfrm>
          <a:off x="20199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116095</xdr:rowOff>
    </xdr:from>
    <xdr:ext cx="469744" cy="259045"/>
    <xdr:sp macro="" textlink="">
      <xdr:nvSpPr>
        <xdr:cNvPr id="426" name="n_1mainValue【認定こども園・幼稚園・保育所】&#10;一人当たり面積"/>
        <xdr:cNvSpPr txBox="1"/>
      </xdr:nvSpPr>
      <xdr:spPr>
        <a:xfrm>
          <a:off x="21075727" y="594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72661</xdr:rowOff>
    </xdr:from>
    <xdr:ext cx="469744" cy="259045"/>
    <xdr:sp macro="" textlink="">
      <xdr:nvSpPr>
        <xdr:cNvPr id="427" name="n_2mainValue【認定こども園・幼稚園・保育所】&#10;一人当たり面積"/>
        <xdr:cNvSpPr txBox="1"/>
      </xdr:nvSpPr>
      <xdr:spPr>
        <a:xfrm>
          <a:off x="20199427" y="573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8" name="テキスト ボックス 43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8" name="テキスト ボックス 44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0" name="テキスト ボックス 44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52" name="直線コネクタ 451"/>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53"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54" name="直線コネクタ 453"/>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55"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56" name="直線コネクタ 455"/>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53992</xdr:rowOff>
    </xdr:from>
    <xdr:ext cx="405111" cy="259045"/>
    <xdr:sp macro="" textlink="">
      <xdr:nvSpPr>
        <xdr:cNvPr id="457" name="【学校施設】&#10;有形固定資産減価償却率平均値テキスト"/>
        <xdr:cNvSpPr txBox="1"/>
      </xdr:nvSpPr>
      <xdr:spPr>
        <a:xfrm>
          <a:off x="16357600" y="999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58" name="フローチャート: 判断 457"/>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59" name="フローチャート: 判断 458"/>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60" name="フローチャート: 判断 459"/>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466" name="楕円 465"/>
        <xdr:cNvSpPr/>
      </xdr:nvSpPr>
      <xdr:spPr>
        <a:xfrm>
          <a:off x="162687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34307</xdr:rowOff>
    </xdr:from>
    <xdr:ext cx="405111" cy="259045"/>
    <xdr:sp macro="" textlink="">
      <xdr:nvSpPr>
        <xdr:cNvPr id="467" name="【学校施設】&#10;有形固定資産減価償却率該当値テキスト"/>
        <xdr:cNvSpPr txBox="1"/>
      </xdr:nvSpPr>
      <xdr:spPr>
        <a:xfrm>
          <a:off x="16357600"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99695</xdr:rowOff>
    </xdr:from>
    <xdr:to>
      <xdr:col>81</xdr:col>
      <xdr:colOff>101600</xdr:colOff>
      <xdr:row>60</xdr:row>
      <xdr:rowOff>29845</xdr:rowOff>
    </xdr:to>
    <xdr:sp macro="" textlink="">
      <xdr:nvSpPr>
        <xdr:cNvPr id="468" name="楕円 467"/>
        <xdr:cNvSpPr/>
      </xdr:nvSpPr>
      <xdr:spPr>
        <a:xfrm>
          <a:off x="15430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106680</xdr:rowOff>
    </xdr:from>
    <xdr:to>
      <xdr:col>85</xdr:col>
      <xdr:colOff>127000</xdr:colOff>
      <xdr:row>59</xdr:row>
      <xdr:rowOff>150495</xdr:rowOff>
    </xdr:to>
    <xdr:cxnSp macro="">
      <xdr:nvCxnSpPr>
        <xdr:cNvPr id="469" name="直線コネクタ 468"/>
        <xdr:cNvCxnSpPr/>
      </xdr:nvCxnSpPr>
      <xdr:spPr>
        <a:xfrm flipV="1">
          <a:off x="15481300" y="102222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137795</xdr:rowOff>
    </xdr:from>
    <xdr:to>
      <xdr:col>76</xdr:col>
      <xdr:colOff>165100</xdr:colOff>
      <xdr:row>60</xdr:row>
      <xdr:rowOff>67945</xdr:rowOff>
    </xdr:to>
    <xdr:sp macro="" textlink="">
      <xdr:nvSpPr>
        <xdr:cNvPr id="470" name="楕円 469"/>
        <xdr:cNvSpPr/>
      </xdr:nvSpPr>
      <xdr:spPr>
        <a:xfrm>
          <a:off x="14541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150495</xdr:rowOff>
    </xdr:from>
    <xdr:to>
      <xdr:col>81</xdr:col>
      <xdr:colOff>50800</xdr:colOff>
      <xdr:row>60</xdr:row>
      <xdr:rowOff>17145</xdr:rowOff>
    </xdr:to>
    <xdr:cxnSp macro="">
      <xdr:nvCxnSpPr>
        <xdr:cNvPr id="471" name="直線コネクタ 470"/>
        <xdr:cNvCxnSpPr/>
      </xdr:nvCxnSpPr>
      <xdr:spPr>
        <a:xfrm flipV="1">
          <a:off x="14592300" y="102660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72"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473" name="n_2ave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20972</xdr:rowOff>
    </xdr:from>
    <xdr:ext cx="405111" cy="259045"/>
    <xdr:sp macro="" textlink="">
      <xdr:nvSpPr>
        <xdr:cNvPr id="474" name="n_1mainValue【学校施設】&#10;有形固定資産減価償却率"/>
        <xdr:cNvSpPr txBox="1"/>
      </xdr:nvSpPr>
      <xdr:spPr>
        <a:xfrm>
          <a:off x="152660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59072</xdr:rowOff>
    </xdr:from>
    <xdr:ext cx="405111" cy="259045"/>
    <xdr:sp macro="" textlink="">
      <xdr:nvSpPr>
        <xdr:cNvPr id="475" name="n_2mainValue【学校施設】&#10;有形固定資産減価償却率"/>
        <xdr:cNvSpPr txBox="1"/>
      </xdr:nvSpPr>
      <xdr:spPr>
        <a:xfrm>
          <a:off x="14389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7" name="直線コネクタ 48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8" name="テキスト ボックス 48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9" name="直線コネクタ 48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0" name="テキスト ボックス 48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1" name="直線コネクタ 49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2" name="テキスト ボックス 49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3" name="直線コネクタ 49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4" name="テキスト ボックス 49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6" name="テキスト ボックス 4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98" name="直線コネクタ 497"/>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99"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00" name="直線コネクタ 499"/>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501"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502" name="直線コネクタ 501"/>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503" name="【学校施設】&#10;一人当たり面積平均値テキスト"/>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504" name="フローチャート: 判断 503"/>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505" name="フローチャート: 判断 504"/>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506" name="フローチャート: 判断 505"/>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9551</xdr:rowOff>
    </xdr:from>
    <xdr:to>
      <xdr:col>116</xdr:col>
      <xdr:colOff>114300</xdr:colOff>
      <xdr:row>62</xdr:row>
      <xdr:rowOff>111151</xdr:rowOff>
    </xdr:to>
    <xdr:sp macro="" textlink="">
      <xdr:nvSpPr>
        <xdr:cNvPr id="512" name="楕円 511"/>
        <xdr:cNvSpPr/>
      </xdr:nvSpPr>
      <xdr:spPr>
        <a:xfrm>
          <a:off x="22110700" y="1063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32428</xdr:rowOff>
    </xdr:from>
    <xdr:ext cx="469744" cy="259045"/>
    <xdr:sp macro="" textlink="">
      <xdr:nvSpPr>
        <xdr:cNvPr id="513" name="【学校施設】&#10;一人当たり面積該当値テキスト"/>
        <xdr:cNvSpPr txBox="1"/>
      </xdr:nvSpPr>
      <xdr:spPr>
        <a:xfrm>
          <a:off x="22199600" y="1049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16408</xdr:rowOff>
    </xdr:from>
    <xdr:to>
      <xdr:col>112</xdr:col>
      <xdr:colOff>38100</xdr:colOff>
      <xdr:row>62</xdr:row>
      <xdr:rowOff>118008</xdr:rowOff>
    </xdr:to>
    <xdr:sp macro="" textlink="">
      <xdr:nvSpPr>
        <xdr:cNvPr id="514" name="楕円 513"/>
        <xdr:cNvSpPr/>
      </xdr:nvSpPr>
      <xdr:spPr>
        <a:xfrm>
          <a:off x="21272500" y="1064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60351</xdr:rowOff>
    </xdr:from>
    <xdr:to>
      <xdr:col>116</xdr:col>
      <xdr:colOff>63500</xdr:colOff>
      <xdr:row>62</xdr:row>
      <xdr:rowOff>67208</xdr:rowOff>
    </xdr:to>
    <xdr:cxnSp macro="">
      <xdr:nvCxnSpPr>
        <xdr:cNvPr id="515" name="直線コネクタ 514"/>
        <xdr:cNvCxnSpPr/>
      </xdr:nvCxnSpPr>
      <xdr:spPr>
        <a:xfrm flipV="1">
          <a:off x="21323300" y="10690251"/>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24181</xdr:rowOff>
    </xdr:from>
    <xdr:to>
      <xdr:col>107</xdr:col>
      <xdr:colOff>101600</xdr:colOff>
      <xdr:row>62</xdr:row>
      <xdr:rowOff>125781</xdr:rowOff>
    </xdr:to>
    <xdr:sp macro="" textlink="">
      <xdr:nvSpPr>
        <xdr:cNvPr id="516" name="楕円 515"/>
        <xdr:cNvSpPr/>
      </xdr:nvSpPr>
      <xdr:spPr>
        <a:xfrm>
          <a:off x="20383500" y="1065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67208</xdr:rowOff>
    </xdr:from>
    <xdr:to>
      <xdr:col>111</xdr:col>
      <xdr:colOff>177800</xdr:colOff>
      <xdr:row>62</xdr:row>
      <xdr:rowOff>74981</xdr:rowOff>
    </xdr:to>
    <xdr:cxnSp macro="">
      <xdr:nvCxnSpPr>
        <xdr:cNvPr id="517" name="直線コネクタ 516"/>
        <xdr:cNvCxnSpPr/>
      </xdr:nvCxnSpPr>
      <xdr:spPr>
        <a:xfrm flipV="1">
          <a:off x="20434300" y="10697108"/>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5808</xdr:rowOff>
    </xdr:from>
    <xdr:ext cx="469744" cy="259045"/>
    <xdr:sp macro="" textlink="">
      <xdr:nvSpPr>
        <xdr:cNvPr id="518" name="n_1aveValue【学校施設】&#10;一人当たり面積"/>
        <xdr:cNvSpPr txBox="1"/>
      </xdr:nvSpPr>
      <xdr:spPr>
        <a:xfrm>
          <a:off x="210757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519" name="n_2aveValue【学校施設】&#10;一人当たり面積"/>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134535</xdr:rowOff>
    </xdr:from>
    <xdr:ext cx="469744" cy="259045"/>
    <xdr:sp macro="" textlink="">
      <xdr:nvSpPr>
        <xdr:cNvPr id="520" name="n_1mainValue【学校施設】&#10;一人当たり面積"/>
        <xdr:cNvSpPr txBox="1"/>
      </xdr:nvSpPr>
      <xdr:spPr>
        <a:xfrm>
          <a:off x="21075727" y="104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116908</xdr:rowOff>
    </xdr:from>
    <xdr:ext cx="469744" cy="259045"/>
    <xdr:sp macro="" textlink="">
      <xdr:nvSpPr>
        <xdr:cNvPr id="521" name="n_2mainValue【学校施設】&#10;一人当たり面積"/>
        <xdr:cNvSpPr txBox="1"/>
      </xdr:nvSpPr>
      <xdr:spPr>
        <a:xfrm>
          <a:off x="20199427" y="1074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2" name="テキスト ボックス 53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3" name="直線コネクタ 5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4" name="テキスト ボックス 53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5" name="直線コネクタ 5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6" name="テキスト ボックス 5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7" name="直線コネクタ 5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8" name="テキスト ボックス 5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9" name="直線コネクタ 5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0" name="テキスト ボックス 5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1" name="直線コネクタ 5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2" name="テキスト ボックス 54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4" name="テキスト ボックス 5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46" name="直線コネクタ 545"/>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47"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48" name="直線コネクタ 547"/>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9"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0" name="直線コネクタ 54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51"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52" name="フローチャート: 判断 551"/>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553" name="フローチャート: 判断 552"/>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554" name="フローチャート: 判断 553"/>
        <xdr:cNvSpPr/>
      </xdr:nvSpPr>
      <xdr:spPr>
        <a:xfrm>
          <a:off x="14541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23495</xdr:rowOff>
    </xdr:from>
    <xdr:to>
      <xdr:col>85</xdr:col>
      <xdr:colOff>177800</xdr:colOff>
      <xdr:row>79</xdr:row>
      <xdr:rowOff>125095</xdr:rowOff>
    </xdr:to>
    <xdr:sp macro="" textlink="">
      <xdr:nvSpPr>
        <xdr:cNvPr id="560" name="楕円 559"/>
        <xdr:cNvSpPr/>
      </xdr:nvSpPr>
      <xdr:spPr>
        <a:xfrm>
          <a:off x="162687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46372</xdr:rowOff>
    </xdr:from>
    <xdr:ext cx="405111" cy="259045"/>
    <xdr:sp macro="" textlink="">
      <xdr:nvSpPr>
        <xdr:cNvPr id="561" name="【児童館】&#10;有形固定資産減価償却率該当値テキスト"/>
        <xdr:cNvSpPr txBox="1"/>
      </xdr:nvSpPr>
      <xdr:spPr>
        <a:xfrm>
          <a:off x="16357600"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57786</xdr:rowOff>
    </xdr:from>
    <xdr:to>
      <xdr:col>81</xdr:col>
      <xdr:colOff>101600</xdr:colOff>
      <xdr:row>79</xdr:row>
      <xdr:rowOff>159386</xdr:rowOff>
    </xdr:to>
    <xdr:sp macro="" textlink="">
      <xdr:nvSpPr>
        <xdr:cNvPr id="562" name="楕円 561"/>
        <xdr:cNvSpPr/>
      </xdr:nvSpPr>
      <xdr:spPr>
        <a:xfrm>
          <a:off x="154305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74295</xdr:rowOff>
    </xdr:from>
    <xdr:to>
      <xdr:col>85</xdr:col>
      <xdr:colOff>127000</xdr:colOff>
      <xdr:row>79</xdr:row>
      <xdr:rowOff>108586</xdr:rowOff>
    </xdr:to>
    <xdr:cxnSp macro="">
      <xdr:nvCxnSpPr>
        <xdr:cNvPr id="563" name="直線コネクタ 562"/>
        <xdr:cNvCxnSpPr/>
      </xdr:nvCxnSpPr>
      <xdr:spPr>
        <a:xfrm flipV="1">
          <a:off x="15481300" y="1361884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93980</xdr:rowOff>
    </xdr:from>
    <xdr:to>
      <xdr:col>76</xdr:col>
      <xdr:colOff>165100</xdr:colOff>
      <xdr:row>80</xdr:row>
      <xdr:rowOff>24130</xdr:rowOff>
    </xdr:to>
    <xdr:sp macro="" textlink="">
      <xdr:nvSpPr>
        <xdr:cNvPr id="564" name="楕円 563"/>
        <xdr:cNvSpPr/>
      </xdr:nvSpPr>
      <xdr:spPr>
        <a:xfrm>
          <a:off x="14541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108586</xdr:rowOff>
    </xdr:from>
    <xdr:to>
      <xdr:col>81</xdr:col>
      <xdr:colOff>50800</xdr:colOff>
      <xdr:row>79</xdr:row>
      <xdr:rowOff>144780</xdr:rowOff>
    </xdr:to>
    <xdr:cxnSp macro="">
      <xdr:nvCxnSpPr>
        <xdr:cNvPr id="565" name="直線コネクタ 564"/>
        <xdr:cNvCxnSpPr/>
      </xdr:nvCxnSpPr>
      <xdr:spPr>
        <a:xfrm flipV="1">
          <a:off x="14592300" y="136531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20972</xdr:rowOff>
    </xdr:from>
    <xdr:ext cx="405111" cy="259045"/>
    <xdr:sp macro="" textlink="">
      <xdr:nvSpPr>
        <xdr:cNvPr id="566" name="n_1aveValue【児童館】&#10;有形固定資産減価償却率"/>
        <xdr:cNvSpPr txBox="1"/>
      </xdr:nvSpPr>
      <xdr:spPr>
        <a:xfrm>
          <a:off x="152660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26688</xdr:rowOff>
    </xdr:from>
    <xdr:ext cx="405111" cy="259045"/>
    <xdr:sp macro="" textlink="">
      <xdr:nvSpPr>
        <xdr:cNvPr id="567" name="n_2aveValue【児童館】&#10;有形固定資産減価償却率"/>
        <xdr:cNvSpPr txBox="1"/>
      </xdr:nvSpPr>
      <xdr:spPr>
        <a:xfrm>
          <a:off x="14389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4463</xdr:rowOff>
    </xdr:from>
    <xdr:ext cx="405111" cy="259045"/>
    <xdr:sp macro="" textlink="">
      <xdr:nvSpPr>
        <xdr:cNvPr id="568" name="n_1mainValue【児童館】&#10;有形固定資産減価償却率"/>
        <xdr:cNvSpPr txBox="1"/>
      </xdr:nvSpPr>
      <xdr:spPr>
        <a:xfrm>
          <a:off x="15266044" y="1337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40657</xdr:rowOff>
    </xdr:from>
    <xdr:ext cx="405111" cy="259045"/>
    <xdr:sp macro="" textlink="">
      <xdr:nvSpPr>
        <xdr:cNvPr id="569" name="n_2mainValue【児童館】&#10;有形固定資産減価償却率"/>
        <xdr:cNvSpPr txBox="1"/>
      </xdr:nvSpPr>
      <xdr:spPr>
        <a:xfrm>
          <a:off x="143897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0" name="直線コネクタ 57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1" name="テキスト ボックス 58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2" name="直線コネクタ 58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3" name="テキスト ボックス 58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4" name="直線コネクタ 58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5" name="テキスト ボックス 58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6" name="直線コネクタ 58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7" name="テキスト ボックス 58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8" name="直線コネクタ 58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9" name="テキスト ボックス 58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0" name="直線コネクタ 58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1" name="テキスト ボックス 59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95" name="直線コネクタ 594"/>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96"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97" name="直線コネクタ 596"/>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98"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99" name="直線コネクタ 598"/>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600" name="【児童館】&#10;一人当たり面積平均値テキスト"/>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601" name="フローチャート: 判断 600"/>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602" name="フローチャート: 判断 601"/>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603" name="フローチャート: 判断 602"/>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68943</xdr:rowOff>
    </xdr:from>
    <xdr:to>
      <xdr:col>116</xdr:col>
      <xdr:colOff>114300</xdr:colOff>
      <xdr:row>82</xdr:row>
      <xdr:rowOff>170543</xdr:rowOff>
    </xdr:to>
    <xdr:sp macro="" textlink="">
      <xdr:nvSpPr>
        <xdr:cNvPr id="609" name="楕円 608"/>
        <xdr:cNvSpPr/>
      </xdr:nvSpPr>
      <xdr:spPr>
        <a:xfrm>
          <a:off x="221107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91820</xdr:rowOff>
    </xdr:from>
    <xdr:ext cx="469744" cy="259045"/>
    <xdr:sp macro="" textlink="">
      <xdr:nvSpPr>
        <xdr:cNvPr id="610" name="【児童館】&#10;一人当たり面積該当値テキスト"/>
        <xdr:cNvSpPr txBox="1"/>
      </xdr:nvSpPr>
      <xdr:spPr>
        <a:xfrm>
          <a:off x="22199600" y="1397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68943</xdr:rowOff>
    </xdr:from>
    <xdr:to>
      <xdr:col>112</xdr:col>
      <xdr:colOff>38100</xdr:colOff>
      <xdr:row>82</xdr:row>
      <xdr:rowOff>170543</xdr:rowOff>
    </xdr:to>
    <xdr:sp macro="" textlink="">
      <xdr:nvSpPr>
        <xdr:cNvPr id="611" name="楕円 610"/>
        <xdr:cNvSpPr/>
      </xdr:nvSpPr>
      <xdr:spPr>
        <a:xfrm>
          <a:off x="21272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119743</xdr:rowOff>
    </xdr:from>
    <xdr:to>
      <xdr:col>116</xdr:col>
      <xdr:colOff>63500</xdr:colOff>
      <xdr:row>82</xdr:row>
      <xdr:rowOff>119743</xdr:rowOff>
    </xdr:to>
    <xdr:cxnSp macro="">
      <xdr:nvCxnSpPr>
        <xdr:cNvPr id="612" name="直線コネクタ 611"/>
        <xdr:cNvCxnSpPr/>
      </xdr:nvCxnSpPr>
      <xdr:spPr>
        <a:xfrm>
          <a:off x="21323300" y="14178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85271</xdr:rowOff>
    </xdr:from>
    <xdr:to>
      <xdr:col>107</xdr:col>
      <xdr:colOff>101600</xdr:colOff>
      <xdr:row>83</xdr:row>
      <xdr:rowOff>15421</xdr:rowOff>
    </xdr:to>
    <xdr:sp macro="" textlink="">
      <xdr:nvSpPr>
        <xdr:cNvPr id="613" name="楕円 612"/>
        <xdr:cNvSpPr/>
      </xdr:nvSpPr>
      <xdr:spPr>
        <a:xfrm>
          <a:off x="20383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119743</xdr:rowOff>
    </xdr:from>
    <xdr:to>
      <xdr:col>111</xdr:col>
      <xdr:colOff>177800</xdr:colOff>
      <xdr:row>82</xdr:row>
      <xdr:rowOff>136071</xdr:rowOff>
    </xdr:to>
    <xdr:cxnSp macro="">
      <xdr:nvCxnSpPr>
        <xdr:cNvPr id="614" name="直線コネクタ 613"/>
        <xdr:cNvCxnSpPr/>
      </xdr:nvCxnSpPr>
      <xdr:spPr>
        <a:xfrm flipV="1">
          <a:off x="20434300" y="141786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145341</xdr:rowOff>
    </xdr:from>
    <xdr:ext cx="469744" cy="259045"/>
    <xdr:sp macro="" textlink="">
      <xdr:nvSpPr>
        <xdr:cNvPr id="615" name="n_1aveValue【児童館】&#10;一人当たり面積"/>
        <xdr:cNvSpPr txBox="1"/>
      </xdr:nvSpPr>
      <xdr:spPr>
        <a:xfrm>
          <a:off x="21075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161670</xdr:rowOff>
    </xdr:from>
    <xdr:ext cx="469744" cy="259045"/>
    <xdr:sp macro="" textlink="">
      <xdr:nvSpPr>
        <xdr:cNvPr id="616" name="n_2aveValue【児童館】&#10;一人当たり面積"/>
        <xdr:cNvSpPr txBox="1"/>
      </xdr:nvSpPr>
      <xdr:spPr>
        <a:xfrm>
          <a:off x="20199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15620</xdr:rowOff>
    </xdr:from>
    <xdr:ext cx="469744" cy="259045"/>
    <xdr:sp macro="" textlink="">
      <xdr:nvSpPr>
        <xdr:cNvPr id="617" name="n_1mainValue【児童館】&#10;一人当たり面積"/>
        <xdr:cNvSpPr txBox="1"/>
      </xdr:nvSpPr>
      <xdr:spPr>
        <a:xfrm>
          <a:off x="21075727" y="1390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31948</xdr:rowOff>
    </xdr:from>
    <xdr:ext cx="469744" cy="259045"/>
    <xdr:sp macro="" textlink="">
      <xdr:nvSpPr>
        <xdr:cNvPr id="618" name="n_2mainValue【児童館】&#10;一人当たり面積"/>
        <xdr:cNvSpPr txBox="1"/>
      </xdr:nvSpPr>
      <xdr:spPr>
        <a:xfrm>
          <a:off x="20199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9" name="テキスト ボックス 62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0" name="直線コネクタ 6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1" name="テキスト ボックス 63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2" name="直線コネクタ 6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3" name="テキスト ボックス 6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4" name="直線コネクタ 6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5" name="テキスト ボックス 6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6" name="直線コネクタ 6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7" name="テキスト ボックス 6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8" name="直線コネクタ 6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9" name="テキスト ボックス 63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0" name="直線コネクタ 6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1" name="テキスト ボックス 6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643" name="直線コネクタ 642"/>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644"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645" name="直線コネクタ 644"/>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6"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7" name="直線コネクタ 64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648" name="【公民館】&#10;有形固定資産減価償却率平均値テキスト"/>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49" name="フローチャート: 判断 648"/>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650" name="フローチャート: 判断 649"/>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651" name="フローチャート: 判断 650"/>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84455</xdr:rowOff>
    </xdr:from>
    <xdr:to>
      <xdr:col>85</xdr:col>
      <xdr:colOff>177800</xdr:colOff>
      <xdr:row>106</xdr:row>
      <xdr:rowOff>14605</xdr:rowOff>
    </xdr:to>
    <xdr:sp macro="" textlink="">
      <xdr:nvSpPr>
        <xdr:cNvPr id="657" name="楕円 656"/>
        <xdr:cNvSpPr/>
      </xdr:nvSpPr>
      <xdr:spPr>
        <a:xfrm>
          <a:off x="162687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62882</xdr:rowOff>
    </xdr:from>
    <xdr:ext cx="405111" cy="259045"/>
    <xdr:sp macro="" textlink="">
      <xdr:nvSpPr>
        <xdr:cNvPr id="658" name="【公民館】&#10;有形固定資産減価償却率該当値テキスト"/>
        <xdr:cNvSpPr txBox="1"/>
      </xdr:nvSpPr>
      <xdr:spPr>
        <a:xfrm>
          <a:off x="16357600"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137795</xdr:rowOff>
    </xdr:from>
    <xdr:to>
      <xdr:col>81</xdr:col>
      <xdr:colOff>101600</xdr:colOff>
      <xdr:row>106</xdr:row>
      <xdr:rowOff>67945</xdr:rowOff>
    </xdr:to>
    <xdr:sp macro="" textlink="">
      <xdr:nvSpPr>
        <xdr:cNvPr id="659" name="楕円 658"/>
        <xdr:cNvSpPr/>
      </xdr:nvSpPr>
      <xdr:spPr>
        <a:xfrm>
          <a:off x="154305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135255</xdr:rowOff>
    </xdr:from>
    <xdr:to>
      <xdr:col>85</xdr:col>
      <xdr:colOff>127000</xdr:colOff>
      <xdr:row>106</xdr:row>
      <xdr:rowOff>17145</xdr:rowOff>
    </xdr:to>
    <xdr:cxnSp macro="">
      <xdr:nvCxnSpPr>
        <xdr:cNvPr id="660" name="直線コネクタ 659"/>
        <xdr:cNvCxnSpPr/>
      </xdr:nvCxnSpPr>
      <xdr:spPr>
        <a:xfrm flipV="1">
          <a:off x="15481300" y="1813750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128270</xdr:rowOff>
    </xdr:from>
    <xdr:to>
      <xdr:col>76</xdr:col>
      <xdr:colOff>165100</xdr:colOff>
      <xdr:row>107</xdr:row>
      <xdr:rowOff>58420</xdr:rowOff>
    </xdr:to>
    <xdr:sp macro="" textlink="">
      <xdr:nvSpPr>
        <xdr:cNvPr id="661" name="楕円 660"/>
        <xdr:cNvSpPr/>
      </xdr:nvSpPr>
      <xdr:spPr>
        <a:xfrm>
          <a:off x="14541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17145</xdr:rowOff>
    </xdr:from>
    <xdr:to>
      <xdr:col>81</xdr:col>
      <xdr:colOff>50800</xdr:colOff>
      <xdr:row>107</xdr:row>
      <xdr:rowOff>7620</xdr:rowOff>
    </xdr:to>
    <xdr:cxnSp macro="">
      <xdr:nvCxnSpPr>
        <xdr:cNvPr id="662" name="直線コネクタ 661"/>
        <xdr:cNvCxnSpPr/>
      </xdr:nvCxnSpPr>
      <xdr:spPr>
        <a:xfrm flipV="1">
          <a:off x="14592300" y="18190845"/>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156863</xdr:rowOff>
    </xdr:from>
    <xdr:ext cx="405111" cy="259045"/>
    <xdr:sp macro="" textlink="">
      <xdr:nvSpPr>
        <xdr:cNvPr id="663" name="n_1aveValue【公民館】&#10;有形固定資産減価償却率"/>
        <xdr:cNvSpPr txBox="1"/>
      </xdr:nvSpPr>
      <xdr:spPr>
        <a:xfrm>
          <a:off x="152660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664" name="n_2aveValue【公民館】&#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59072</xdr:rowOff>
    </xdr:from>
    <xdr:ext cx="405111" cy="259045"/>
    <xdr:sp macro="" textlink="">
      <xdr:nvSpPr>
        <xdr:cNvPr id="665" name="n_1mainValue【公民館】&#10;有形固定資産減価償却率"/>
        <xdr:cNvSpPr txBox="1"/>
      </xdr:nvSpPr>
      <xdr:spPr>
        <a:xfrm>
          <a:off x="15266044" y="1823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49547</xdr:rowOff>
    </xdr:from>
    <xdr:ext cx="405111" cy="259045"/>
    <xdr:sp macro="" textlink="">
      <xdr:nvSpPr>
        <xdr:cNvPr id="666" name="n_2mainValue【公民館】&#10;有形固定資産減価償却率"/>
        <xdr:cNvSpPr txBox="1"/>
      </xdr:nvSpPr>
      <xdr:spPr>
        <a:xfrm>
          <a:off x="14389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7" name="直線コネクタ 67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8" name="テキスト ボックス 67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9" name="直線コネクタ 67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0" name="テキスト ボックス 67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1" name="直線コネクタ 68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2" name="テキスト ボックス 68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3" name="直線コネクタ 68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4" name="テキスト ボックス 68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5" name="直線コネクタ 68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6" name="テキスト ボックス 68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7" name="直線コネクタ 68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8" name="テキスト ボックス 68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92" name="直線コネクタ 691"/>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93"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94" name="直線コネクタ 693"/>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95"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96" name="直線コネクタ 695"/>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38116</xdr:rowOff>
    </xdr:from>
    <xdr:ext cx="469744" cy="259045"/>
    <xdr:sp macro="" textlink="">
      <xdr:nvSpPr>
        <xdr:cNvPr id="697" name="【公民館】&#10;一人当たり面積平均値テキスト"/>
        <xdr:cNvSpPr txBox="1"/>
      </xdr:nvSpPr>
      <xdr:spPr>
        <a:xfrm>
          <a:off x="22199600" y="1838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98" name="フローチャート: 判断 697"/>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99" name="フローチャート: 判断 698"/>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700" name="フローチャート: 判断 699"/>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159294</xdr:rowOff>
    </xdr:from>
    <xdr:to>
      <xdr:col>116</xdr:col>
      <xdr:colOff>114300</xdr:colOff>
      <xdr:row>107</xdr:row>
      <xdr:rowOff>89444</xdr:rowOff>
    </xdr:to>
    <xdr:sp macro="" textlink="">
      <xdr:nvSpPr>
        <xdr:cNvPr id="706" name="楕円 705"/>
        <xdr:cNvSpPr/>
      </xdr:nvSpPr>
      <xdr:spPr>
        <a:xfrm>
          <a:off x="221107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10721</xdr:rowOff>
    </xdr:from>
    <xdr:ext cx="469744" cy="259045"/>
    <xdr:sp macro="" textlink="">
      <xdr:nvSpPr>
        <xdr:cNvPr id="707" name="【公民館】&#10;一人当たり面積該当値テキスト"/>
        <xdr:cNvSpPr txBox="1"/>
      </xdr:nvSpPr>
      <xdr:spPr>
        <a:xfrm>
          <a:off x="22199600" y="1818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162561</xdr:rowOff>
    </xdr:from>
    <xdr:to>
      <xdr:col>112</xdr:col>
      <xdr:colOff>38100</xdr:colOff>
      <xdr:row>107</xdr:row>
      <xdr:rowOff>92711</xdr:rowOff>
    </xdr:to>
    <xdr:sp macro="" textlink="">
      <xdr:nvSpPr>
        <xdr:cNvPr id="708" name="楕円 707"/>
        <xdr:cNvSpPr/>
      </xdr:nvSpPr>
      <xdr:spPr>
        <a:xfrm>
          <a:off x="2127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38644</xdr:rowOff>
    </xdr:from>
    <xdr:to>
      <xdr:col>116</xdr:col>
      <xdr:colOff>63500</xdr:colOff>
      <xdr:row>107</xdr:row>
      <xdr:rowOff>41911</xdr:rowOff>
    </xdr:to>
    <xdr:cxnSp macro="">
      <xdr:nvCxnSpPr>
        <xdr:cNvPr id="709" name="直線コネクタ 708"/>
        <xdr:cNvCxnSpPr/>
      </xdr:nvCxnSpPr>
      <xdr:spPr>
        <a:xfrm flipV="1">
          <a:off x="21323300" y="18383794"/>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165826</xdr:rowOff>
    </xdr:from>
    <xdr:to>
      <xdr:col>107</xdr:col>
      <xdr:colOff>101600</xdr:colOff>
      <xdr:row>107</xdr:row>
      <xdr:rowOff>95976</xdr:rowOff>
    </xdr:to>
    <xdr:sp macro="" textlink="">
      <xdr:nvSpPr>
        <xdr:cNvPr id="710" name="楕円 709"/>
        <xdr:cNvSpPr/>
      </xdr:nvSpPr>
      <xdr:spPr>
        <a:xfrm>
          <a:off x="20383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41911</xdr:rowOff>
    </xdr:from>
    <xdr:to>
      <xdr:col>111</xdr:col>
      <xdr:colOff>177800</xdr:colOff>
      <xdr:row>107</xdr:row>
      <xdr:rowOff>45176</xdr:rowOff>
    </xdr:to>
    <xdr:cxnSp macro="">
      <xdr:nvCxnSpPr>
        <xdr:cNvPr id="711" name="直線コネクタ 710"/>
        <xdr:cNvCxnSpPr/>
      </xdr:nvCxnSpPr>
      <xdr:spPr>
        <a:xfrm flipV="1">
          <a:off x="20434300" y="183870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142620</xdr:rowOff>
    </xdr:from>
    <xdr:ext cx="469744" cy="259045"/>
    <xdr:sp macro="" textlink="">
      <xdr:nvSpPr>
        <xdr:cNvPr id="712" name="n_1aveValue【公民館】&#10;一人当たり面積"/>
        <xdr:cNvSpPr txBox="1"/>
      </xdr:nvSpPr>
      <xdr:spPr>
        <a:xfrm>
          <a:off x="210757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713" name="n_2aveValue【公民館】&#10;一人当たり面積"/>
        <xdr:cNvSpPr txBox="1"/>
      </xdr:nvSpPr>
      <xdr:spPr>
        <a:xfrm>
          <a:off x="20199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109238</xdr:rowOff>
    </xdr:from>
    <xdr:ext cx="469744" cy="259045"/>
    <xdr:sp macro="" textlink="">
      <xdr:nvSpPr>
        <xdr:cNvPr id="714" name="n_1mainValue【公民館】&#10;一人当たり面積"/>
        <xdr:cNvSpPr txBox="1"/>
      </xdr:nvSpPr>
      <xdr:spPr>
        <a:xfrm>
          <a:off x="210757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112503</xdr:rowOff>
    </xdr:from>
    <xdr:ext cx="469744" cy="259045"/>
    <xdr:sp macro="" textlink="">
      <xdr:nvSpPr>
        <xdr:cNvPr id="715" name="n_2mainValue【公民館】&#10;一人当たり面積"/>
        <xdr:cNvSpPr txBox="1"/>
      </xdr:nvSpPr>
      <xdr:spPr>
        <a:xfrm>
          <a:off x="20199427" y="181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と比較して特に有形固定資産減価償却率が高くなっている施設は、道路、公営住宅、児童館であり、特に低くなっている施設は、認定こども園・幼稚園・保育園、公民館である。老朽化が進んでいる公営住宅、児童館などの公共施設については、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年度に策定した公共施設等総合管理計画において、公共施設等の延べ床面積を</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％削減するという目標を掲げ、今後老朽化した施設の集約化・複合化や除却を進めることとしている。認定こども園・幼稚園・保育園については、幼稚園・保育園の統合を進め平成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年度に高野口こども園、平成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年度にすみだこども園、平成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橋本こども園及び応其こども園を新しく設置したため有形固定資産減価償却率が低くなっている。これに伴い、一人当たり面積も増加し、類似団体平均を上回ることとなった。また、公民館については、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年度に高野口地区公民館、平成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年度に山田地区公民館を新築したことにより有形固定資産減価償却率が低くなっている。</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なお、道路一人当たりの延長の平成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47.069</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及び平成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47.646</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は誤りであり、正しくは、平成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9.072</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9.171</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63,789
63,500
130.55
27,154,596
26,753,393
320,238
16,372,852
34,431,850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113574</xdr:rowOff>
    </xdr:from>
    <xdr:to>
      <xdr:col>24</xdr:col>
      <xdr:colOff>114300</xdr:colOff>
      <xdr:row>35</xdr:row>
      <xdr:rowOff>43724</xdr:rowOff>
    </xdr:to>
    <xdr:sp macro="" textlink="">
      <xdr:nvSpPr>
        <xdr:cNvPr id="71" name="楕円 70"/>
        <xdr:cNvSpPr/>
      </xdr:nvSpPr>
      <xdr:spPr>
        <a:xfrm>
          <a:off x="45847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136451</xdr:rowOff>
    </xdr:from>
    <xdr:ext cx="405111" cy="259045"/>
    <xdr:sp macro="" textlink="">
      <xdr:nvSpPr>
        <xdr:cNvPr id="72" name="【図書館】&#10;有形固定資産減価償却率該当値テキスト"/>
        <xdr:cNvSpPr txBox="1"/>
      </xdr:nvSpPr>
      <xdr:spPr>
        <a:xfrm>
          <a:off x="4673600" y="57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159294</xdr:rowOff>
    </xdr:from>
    <xdr:to>
      <xdr:col>20</xdr:col>
      <xdr:colOff>38100</xdr:colOff>
      <xdr:row>35</xdr:row>
      <xdr:rowOff>89444</xdr:rowOff>
    </xdr:to>
    <xdr:sp macro="" textlink="">
      <xdr:nvSpPr>
        <xdr:cNvPr id="73" name="楕円 72"/>
        <xdr:cNvSpPr/>
      </xdr:nvSpPr>
      <xdr:spPr>
        <a:xfrm>
          <a:off x="3746500" y="59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164374</xdr:rowOff>
    </xdr:from>
    <xdr:to>
      <xdr:col>24</xdr:col>
      <xdr:colOff>63500</xdr:colOff>
      <xdr:row>35</xdr:row>
      <xdr:rowOff>38644</xdr:rowOff>
    </xdr:to>
    <xdr:cxnSp macro="">
      <xdr:nvCxnSpPr>
        <xdr:cNvPr id="74" name="直線コネクタ 73"/>
        <xdr:cNvCxnSpPr/>
      </xdr:nvCxnSpPr>
      <xdr:spPr>
        <a:xfrm flipV="1">
          <a:off x="3797300" y="599367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64589</xdr:rowOff>
    </xdr:from>
    <xdr:to>
      <xdr:col>15</xdr:col>
      <xdr:colOff>101600</xdr:colOff>
      <xdr:row>35</xdr:row>
      <xdr:rowOff>166189</xdr:rowOff>
    </xdr:to>
    <xdr:sp macro="" textlink="">
      <xdr:nvSpPr>
        <xdr:cNvPr id="75" name="楕円 74"/>
        <xdr:cNvSpPr/>
      </xdr:nvSpPr>
      <xdr:spPr>
        <a:xfrm>
          <a:off x="2857500" y="606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38644</xdr:rowOff>
    </xdr:from>
    <xdr:to>
      <xdr:col>19</xdr:col>
      <xdr:colOff>177800</xdr:colOff>
      <xdr:row>35</xdr:row>
      <xdr:rowOff>115389</xdr:rowOff>
    </xdr:to>
    <xdr:cxnSp macro="">
      <xdr:nvCxnSpPr>
        <xdr:cNvPr id="76" name="直線コネクタ 75"/>
        <xdr:cNvCxnSpPr/>
      </xdr:nvCxnSpPr>
      <xdr:spPr>
        <a:xfrm flipV="1">
          <a:off x="2908300" y="6039394"/>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82204</xdr:rowOff>
    </xdr:from>
    <xdr:ext cx="405111" cy="259045"/>
    <xdr:sp macro="" textlink="">
      <xdr:nvSpPr>
        <xdr:cNvPr id="77" name="n_1ave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78939</xdr:rowOff>
    </xdr:from>
    <xdr:ext cx="405111" cy="259045"/>
    <xdr:sp macro="" textlink="">
      <xdr:nvSpPr>
        <xdr:cNvPr id="78" name="n_2aveValue【図書館】&#10;有形固定資産減価償却率"/>
        <xdr:cNvSpPr txBox="1"/>
      </xdr:nvSpPr>
      <xdr:spPr>
        <a:xfrm>
          <a:off x="2705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105971</xdr:rowOff>
    </xdr:from>
    <xdr:ext cx="405111" cy="259045"/>
    <xdr:sp macro="" textlink="">
      <xdr:nvSpPr>
        <xdr:cNvPr id="79" name="n_1mainValue【図書館】&#10;有形固定資産減価償却率"/>
        <xdr:cNvSpPr txBox="1"/>
      </xdr:nvSpPr>
      <xdr:spPr>
        <a:xfrm>
          <a:off x="3582044" y="576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11266</xdr:rowOff>
    </xdr:from>
    <xdr:ext cx="405111" cy="259045"/>
    <xdr:sp macro="" textlink="">
      <xdr:nvSpPr>
        <xdr:cNvPr id="80" name="n_2mainValue【図書館】&#10;有形固定資産減価償却率"/>
        <xdr:cNvSpPr txBox="1"/>
      </xdr:nvSpPr>
      <xdr:spPr>
        <a:xfrm>
          <a:off x="2705744" y="5840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4" name="直線コネクタ 103"/>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5"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6" name="直線コネクタ 105"/>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7"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8" name="直線コネクタ 107"/>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09"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0" name="フローチャート: 判断 109"/>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1" name="フローチャート: 判断 110"/>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2" name="フローチャート: 判断 111"/>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114300</xdr:rowOff>
    </xdr:from>
    <xdr:to>
      <xdr:col>55</xdr:col>
      <xdr:colOff>50800</xdr:colOff>
      <xdr:row>41</xdr:row>
      <xdr:rowOff>44450</xdr:rowOff>
    </xdr:to>
    <xdr:sp macro="" textlink="">
      <xdr:nvSpPr>
        <xdr:cNvPr id="118" name="楕円 117"/>
        <xdr:cNvSpPr/>
      </xdr:nvSpPr>
      <xdr:spPr>
        <a:xfrm>
          <a:off x="104267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92727</xdr:rowOff>
    </xdr:from>
    <xdr:ext cx="469744" cy="259045"/>
    <xdr:sp macro="" textlink="">
      <xdr:nvSpPr>
        <xdr:cNvPr id="119" name="【図書館】&#10;一人当たり面積該当値テキスト"/>
        <xdr:cNvSpPr txBox="1"/>
      </xdr:nvSpPr>
      <xdr:spPr>
        <a:xfrm>
          <a:off x="10515600"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114300</xdr:rowOff>
    </xdr:from>
    <xdr:to>
      <xdr:col>50</xdr:col>
      <xdr:colOff>165100</xdr:colOff>
      <xdr:row>41</xdr:row>
      <xdr:rowOff>44450</xdr:rowOff>
    </xdr:to>
    <xdr:sp macro="" textlink="">
      <xdr:nvSpPr>
        <xdr:cNvPr id="120" name="楕円 119"/>
        <xdr:cNvSpPr/>
      </xdr:nvSpPr>
      <xdr:spPr>
        <a:xfrm>
          <a:off x="95885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165100</xdr:rowOff>
    </xdr:from>
    <xdr:to>
      <xdr:col>55</xdr:col>
      <xdr:colOff>0</xdr:colOff>
      <xdr:row>40</xdr:row>
      <xdr:rowOff>165100</xdr:rowOff>
    </xdr:to>
    <xdr:cxnSp macro="">
      <xdr:nvCxnSpPr>
        <xdr:cNvPr id="121" name="直線コネクタ 120"/>
        <xdr:cNvCxnSpPr/>
      </xdr:nvCxnSpPr>
      <xdr:spPr>
        <a:xfrm>
          <a:off x="9639300" y="702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114300</xdr:rowOff>
    </xdr:from>
    <xdr:to>
      <xdr:col>46</xdr:col>
      <xdr:colOff>38100</xdr:colOff>
      <xdr:row>41</xdr:row>
      <xdr:rowOff>44450</xdr:rowOff>
    </xdr:to>
    <xdr:sp macro="" textlink="">
      <xdr:nvSpPr>
        <xdr:cNvPr id="122" name="楕円 121"/>
        <xdr:cNvSpPr/>
      </xdr:nvSpPr>
      <xdr:spPr>
        <a:xfrm>
          <a:off x="86995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165100</xdr:rowOff>
    </xdr:from>
    <xdr:to>
      <xdr:col>50</xdr:col>
      <xdr:colOff>114300</xdr:colOff>
      <xdr:row>40</xdr:row>
      <xdr:rowOff>165100</xdr:rowOff>
    </xdr:to>
    <xdr:cxnSp macro="">
      <xdr:nvCxnSpPr>
        <xdr:cNvPr id="123" name="直線コネクタ 122"/>
        <xdr:cNvCxnSpPr/>
      </xdr:nvCxnSpPr>
      <xdr:spPr>
        <a:xfrm>
          <a:off x="8750300" y="702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24"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5"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35577</xdr:rowOff>
    </xdr:from>
    <xdr:ext cx="469744" cy="259045"/>
    <xdr:sp macro="" textlink="">
      <xdr:nvSpPr>
        <xdr:cNvPr id="126" name="n_1mainValue【図書館】&#10;一人当たり面積"/>
        <xdr:cNvSpPr txBox="1"/>
      </xdr:nvSpPr>
      <xdr:spPr>
        <a:xfrm>
          <a:off x="9391727"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35577</xdr:rowOff>
    </xdr:from>
    <xdr:ext cx="469744" cy="259045"/>
    <xdr:sp macro="" textlink="">
      <xdr:nvSpPr>
        <xdr:cNvPr id="127" name="n_2mainValue【図書館】&#10;一人当たり面積"/>
        <xdr:cNvSpPr txBox="1"/>
      </xdr:nvSpPr>
      <xdr:spPr>
        <a:xfrm>
          <a:off x="8515427"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9" name="テキスト ボックス 13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9" name="テキスト ボックス 14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53" name="直線コネクタ 152"/>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54"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55" name="直線コネクタ 154"/>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6"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7" name="直線コネクタ 156"/>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8"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9" name="フローチャート: 判断 158"/>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0" name="フローチャート: 判断 15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61" name="フローチャート: 判断 160"/>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148409</xdr:rowOff>
    </xdr:from>
    <xdr:to>
      <xdr:col>24</xdr:col>
      <xdr:colOff>114300</xdr:colOff>
      <xdr:row>58</xdr:row>
      <xdr:rowOff>78559</xdr:rowOff>
    </xdr:to>
    <xdr:sp macro="" textlink="">
      <xdr:nvSpPr>
        <xdr:cNvPr id="167" name="楕円 166"/>
        <xdr:cNvSpPr/>
      </xdr:nvSpPr>
      <xdr:spPr>
        <a:xfrm>
          <a:off x="4584700" y="992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171286</xdr:rowOff>
    </xdr:from>
    <xdr:ext cx="405111" cy="259045"/>
    <xdr:sp macro="" textlink="">
      <xdr:nvSpPr>
        <xdr:cNvPr id="168" name="【体育館・プール】&#10;有形固定資産減価償却率該当値テキスト"/>
        <xdr:cNvSpPr txBox="1"/>
      </xdr:nvSpPr>
      <xdr:spPr>
        <a:xfrm>
          <a:off x="4673600" y="977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16147</xdr:rowOff>
    </xdr:from>
    <xdr:to>
      <xdr:col>20</xdr:col>
      <xdr:colOff>38100</xdr:colOff>
      <xdr:row>58</xdr:row>
      <xdr:rowOff>117747</xdr:rowOff>
    </xdr:to>
    <xdr:sp macro="" textlink="">
      <xdr:nvSpPr>
        <xdr:cNvPr id="169" name="楕円 168"/>
        <xdr:cNvSpPr/>
      </xdr:nvSpPr>
      <xdr:spPr>
        <a:xfrm>
          <a:off x="3746500" y="99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27759</xdr:rowOff>
    </xdr:from>
    <xdr:to>
      <xdr:col>24</xdr:col>
      <xdr:colOff>63500</xdr:colOff>
      <xdr:row>58</xdr:row>
      <xdr:rowOff>66947</xdr:rowOff>
    </xdr:to>
    <xdr:cxnSp macro="">
      <xdr:nvCxnSpPr>
        <xdr:cNvPr id="170" name="直線コネクタ 169"/>
        <xdr:cNvCxnSpPr/>
      </xdr:nvCxnSpPr>
      <xdr:spPr>
        <a:xfrm flipV="1">
          <a:off x="3797300" y="997185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43906</xdr:rowOff>
    </xdr:from>
    <xdr:to>
      <xdr:col>15</xdr:col>
      <xdr:colOff>101600</xdr:colOff>
      <xdr:row>57</xdr:row>
      <xdr:rowOff>145506</xdr:rowOff>
    </xdr:to>
    <xdr:sp macro="" textlink="">
      <xdr:nvSpPr>
        <xdr:cNvPr id="171" name="楕円 170"/>
        <xdr:cNvSpPr/>
      </xdr:nvSpPr>
      <xdr:spPr>
        <a:xfrm>
          <a:off x="2857500" y="98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94706</xdr:rowOff>
    </xdr:from>
    <xdr:to>
      <xdr:col>19</xdr:col>
      <xdr:colOff>177800</xdr:colOff>
      <xdr:row>58</xdr:row>
      <xdr:rowOff>66947</xdr:rowOff>
    </xdr:to>
    <xdr:cxnSp macro="">
      <xdr:nvCxnSpPr>
        <xdr:cNvPr id="172" name="直線コネクタ 171"/>
        <xdr:cNvCxnSpPr/>
      </xdr:nvCxnSpPr>
      <xdr:spPr>
        <a:xfrm>
          <a:off x="2908300" y="9867356"/>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73" name="n_1ave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108874</xdr:rowOff>
    </xdr:from>
    <xdr:ext cx="405111" cy="259045"/>
    <xdr:sp macro="" textlink="">
      <xdr:nvSpPr>
        <xdr:cNvPr id="174" name="n_2aveValue【体育館・プール】&#10;有形固定資産減価償却率"/>
        <xdr:cNvSpPr txBox="1"/>
      </xdr:nvSpPr>
      <xdr:spPr>
        <a:xfrm>
          <a:off x="2705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134274</xdr:rowOff>
    </xdr:from>
    <xdr:ext cx="405111" cy="259045"/>
    <xdr:sp macro="" textlink="">
      <xdr:nvSpPr>
        <xdr:cNvPr id="175" name="n_1mainValue【体育館・プール】&#10;有形固定資産減価償却率"/>
        <xdr:cNvSpPr txBox="1"/>
      </xdr:nvSpPr>
      <xdr:spPr>
        <a:xfrm>
          <a:off x="3582044" y="973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162033</xdr:rowOff>
    </xdr:from>
    <xdr:ext cx="405111" cy="259045"/>
    <xdr:sp macro="" textlink="">
      <xdr:nvSpPr>
        <xdr:cNvPr id="176" name="n_2mainValue【体育館・プール】&#10;有形固定資産減価償却率"/>
        <xdr:cNvSpPr txBox="1"/>
      </xdr:nvSpPr>
      <xdr:spPr>
        <a:xfrm>
          <a:off x="2705744" y="959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200" name="直線コネクタ 199"/>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1"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2" name="直線コネクタ 201"/>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203"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204" name="直線コネクタ 203"/>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05"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06" name="フローチャート: 判断 20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207" name="フローチャート: 判断 206"/>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208" name="フローチャート: 判断 207"/>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14" name="楕円 213"/>
        <xdr:cNvSpPr/>
      </xdr:nvSpPr>
      <xdr:spPr>
        <a:xfrm>
          <a:off x="104267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163847</xdr:rowOff>
    </xdr:from>
    <xdr:ext cx="469744" cy="259045"/>
    <xdr:sp macro="" textlink="">
      <xdr:nvSpPr>
        <xdr:cNvPr id="215" name="【体育館・プール】&#10;一人当たり面積該当値テキスト"/>
        <xdr:cNvSpPr txBox="1"/>
      </xdr:nvSpPr>
      <xdr:spPr>
        <a:xfrm>
          <a:off x="10515600"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17780</xdr:rowOff>
    </xdr:from>
    <xdr:to>
      <xdr:col>50</xdr:col>
      <xdr:colOff>165100</xdr:colOff>
      <xdr:row>62</xdr:row>
      <xdr:rowOff>119380</xdr:rowOff>
    </xdr:to>
    <xdr:sp macro="" textlink="">
      <xdr:nvSpPr>
        <xdr:cNvPr id="216" name="楕円 215"/>
        <xdr:cNvSpPr/>
      </xdr:nvSpPr>
      <xdr:spPr>
        <a:xfrm>
          <a:off x="9588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64770</xdr:rowOff>
    </xdr:from>
    <xdr:to>
      <xdr:col>55</xdr:col>
      <xdr:colOff>0</xdr:colOff>
      <xdr:row>62</xdr:row>
      <xdr:rowOff>68580</xdr:rowOff>
    </xdr:to>
    <xdr:cxnSp macro="">
      <xdr:nvCxnSpPr>
        <xdr:cNvPr id="217" name="直線コネクタ 216"/>
        <xdr:cNvCxnSpPr/>
      </xdr:nvCxnSpPr>
      <xdr:spPr>
        <a:xfrm flipV="1">
          <a:off x="9639300" y="106946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90170</xdr:rowOff>
    </xdr:from>
    <xdr:to>
      <xdr:col>46</xdr:col>
      <xdr:colOff>38100</xdr:colOff>
      <xdr:row>62</xdr:row>
      <xdr:rowOff>20320</xdr:rowOff>
    </xdr:to>
    <xdr:sp macro="" textlink="">
      <xdr:nvSpPr>
        <xdr:cNvPr id="218" name="楕円 217"/>
        <xdr:cNvSpPr/>
      </xdr:nvSpPr>
      <xdr:spPr>
        <a:xfrm>
          <a:off x="8699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140970</xdr:rowOff>
    </xdr:from>
    <xdr:to>
      <xdr:col>50</xdr:col>
      <xdr:colOff>114300</xdr:colOff>
      <xdr:row>62</xdr:row>
      <xdr:rowOff>68580</xdr:rowOff>
    </xdr:to>
    <xdr:cxnSp macro="">
      <xdr:nvCxnSpPr>
        <xdr:cNvPr id="219" name="直線コネクタ 218"/>
        <xdr:cNvCxnSpPr/>
      </xdr:nvCxnSpPr>
      <xdr:spPr>
        <a:xfrm>
          <a:off x="8750300" y="105994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151147</xdr:rowOff>
    </xdr:from>
    <xdr:ext cx="469744" cy="259045"/>
    <xdr:sp macro="" textlink="">
      <xdr:nvSpPr>
        <xdr:cNvPr id="220"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135907</xdr:rowOff>
    </xdr:from>
    <xdr:ext cx="469744" cy="259045"/>
    <xdr:sp macro="" textlink="">
      <xdr:nvSpPr>
        <xdr:cNvPr id="221" name="n_2aveValue【体育館・プール】&#10;一人当たり面積"/>
        <xdr:cNvSpPr txBox="1"/>
      </xdr:nvSpPr>
      <xdr:spPr>
        <a:xfrm>
          <a:off x="8515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110507</xdr:rowOff>
    </xdr:from>
    <xdr:ext cx="469744" cy="259045"/>
    <xdr:sp macro="" textlink="">
      <xdr:nvSpPr>
        <xdr:cNvPr id="222" name="n_1mainValue【体育館・プール】&#10;一人当たり面積"/>
        <xdr:cNvSpPr txBox="1"/>
      </xdr:nvSpPr>
      <xdr:spPr>
        <a:xfrm>
          <a:off x="93917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11447</xdr:rowOff>
    </xdr:from>
    <xdr:ext cx="469744" cy="259045"/>
    <xdr:sp macro="" textlink="">
      <xdr:nvSpPr>
        <xdr:cNvPr id="223" name="n_2mainValue【体育館・プール】&#10;一人当たり面積"/>
        <xdr:cNvSpPr txBox="1"/>
      </xdr:nvSpPr>
      <xdr:spPr>
        <a:xfrm>
          <a:off x="8515427"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48" name="直線コネクタ 247"/>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49"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50" name="直線コネクタ 249"/>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253" name="【福祉施設】&#10;有形固定資産減価償却率平均値テキスト"/>
        <xdr:cNvSpPr txBox="1"/>
      </xdr:nvSpPr>
      <xdr:spPr>
        <a:xfrm>
          <a:off x="46736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54" name="フローチャート: 判断 253"/>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55" name="フローチャート: 判断 254"/>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56" name="フローチャート: 判断 255"/>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62" name="楕円 261"/>
        <xdr:cNvSpPr/>
      </xdr:nvSpPr>
      <xdr:spPr>
        <a:xfrm>
          <a:off x="4584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124477</xdr:rowOff>
    </xdr:from>
    <xdr:ext cx="405111" cy="259045"/>
    <xdr:sp macro="" textlink="">
      <xdr:nvSpPr>
        <xdr:cNvPr id="263" name="【福祉施設】&#10;有形固定資産減価償却率該当値テキスト"/>
        <xdr:cNvSpPr txBox="1"/>
      </xdr:nvSpPr>
      <xdr:spPr>
        <a:xfrm>
          <a:off x="46736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145414</xdr:rowOff>
    </xdr:from>
    <xdr:to>
      <xdr:col>20</xdr:col>
      <xdr:colOff>38100</xdr:colOff>
      <xdr:row>81</xdr:row>
      <xdr:rowOff>75564</xdr:rowOff>
    </xdr:to>
    <xdr:sp macro="" textlink="">
      <xdr:nvSpPr>
        <xdr:cNvPr id="264" name="楕円 263"/>
        <xdr:cNvSpPr/>
      </xdr:nvSpPr>
      <xdr:spPr>
        <a:xfrm>
          <a:off x="3746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152400</xdr:rowOff>
    </xdr:from>
    <xdr:to>
      <xdr:col>24</xdr:col>
      <xdr:colOff>63500</xdr:colOff>
      <xdr:row>81</xdr:row>
      <xdr:rowOff>24764</xdr:rowOff>
    </xdr:to>
    <xdr:cxnSp macro="">
      <xdr:nvCxnSpPr>
        <xdr:cNvPr id="265" name="直線コネクタ 264"/>
        <xdr:cNvCxnSpPr/>
      </xdr:nvCxnSpPr>
      <xdr:spPr>
        <a:xfrm flipV="1">
          <a:off x="3797300" y="1386840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63500</xdr:rowOff>
    </xdr:from>
    <xdr:to>
      <xdr:col>15</xdr:col>
      <xdr:colOff>101600</xdr:colOff>
      <xdr:row>82</xdr:row>
      <xdr:rowOff>165100</xdr:rowOff>
    </xdr:to>
    <xdr:sp macro="" textlink="">
      <xdr:nvSpPr>
        <xdr:cNvPr id="266" name="楕円 265"/>
        <xdr:cNvSpPr/>
      </xdr:nvSpPr>
      <xdr:spPr>
        <a:xfrm>
          <a:off x="2857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24764</xdr:rowOff>
    </xdr:from>
    <xdr:to>
      <xdr:col>19</xdr:col>
      <xdr:colOff>177800</xdr:colOff>
      <xdr:row>82</xdr:row>
      <xdr:rowOff>114300</xdr:rowOff>
    </xdr:to>
    <xdr:cxnSp macro="">
      <xdr:nvCxnSpPr>
        <xdr:cNvPr id="267" name="直線コネクタ 266"/>
        <xdr:cNvCxnSpPr/>
      </xdr:nvCxnSpPr>
      <xdr:spPr>
        <a:xfrm flipV="1">
          <a:off x="2908300" y="13912214"/>
          <a:ext cx="889000" cy="26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13352</xdr:rowOff>
    </xdr:from>
    <xdr:ext cx="405111" cy="259045"/>
    <xdr:sp macro="" textlink="">
      <xdr:nvSpPr>
        <xdr:cNvPr id="268" name="n_1aveValue【福祉施設】&#10;有形固定資産減価償却率"/>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89552</xdr:rowOff>
    </xdr:from>
    <xdr:ext cx="405111" cy="259045"/>
    <xdr:sp macro="" textlink="">
      <xdr:nvSpPr>
        <xdr:cNvPr id="269" name="n_2aveValue【福祉施設】&#10;有形固定資産減価償却率"/>
        <xdr:cNvSpPr txBox="1"/>
      </xdr:nvSpPr>
      <xdr:spPr>
        <a:xfrm>
          <a:off x="27057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92091</xdr:rowOff>
    </xdr:from>
    <xdr:ext cx="405111" cy="259045"/>
    <xdr:sp macro="" textlink="">
      <xdr:nvSpPr>
        <xdr:cNvPr id="270" name="n_1mainValue【福祉施設】&#10;有形固定資産減価償却率"/>
        <xdr:cNvSpPr txBox="1"/>
      </xdr:nvSpPr>
      <xdr:spPr>
        <a:xfrm>
          <a:off x="35820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271" name="n_2mainValue【福祉施設】&#10;有形固定資産減価償却率"/>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93" name="直線コネクタ 292"/>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94"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95" name="直線コネクタ 294"/>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96"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97" name="直線コネクタ 296"/>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23892</xdr:rowOff>
    </xdr:from>
    <xdr:ext cx="469744" cy="259045"/>
    <xdr:sp macro="" textlink="">
      <xdr:nvSpPr>
        <xdr:cNvPr id="298" name="【福祉施設】&#10;一人当たり面積平均値テキスト"/>
        <xdr:cNvSpPr txBox="1"/>
      </xdr:nvSpPr>
      <xdr:spPr>
        <a:xfrm>
          <a:off x="10515600" y="1442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99" name="フローチャート: 判断 298"/>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300" name="フローチャート: 判断 299"/>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301" name="フローチャート: 判断 300"/>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60452</xdr:rowOff>
    </xdr:from>
    <xdr:to>
      <xdr:col>55</xdr:col>
      <xdr:colOff>50800</xdr:colOff>
      <xdr:row>85</xdr:row>
      <xdr:rowOff>162052</xdr:rowOff>
    </xdr:to>
    <xdr:sp macro="" textlink="">
      <xdr:nvSpPr>
        <xdr:cNvPr id="307" name="楕円 306"/>
        <xdr:cNvSpPr/>
      </xdr:nvSpPr>
      <xdr:spPr>
        <a:xfrm>
          <a:off x="10426700" y="146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150893</xdr:rowOff>
    </xdr:from>
    <xdr:ext cx="469744" cy="259045"/>
    <xdr:sp macro="" textlink="">
      <xdr:nvSpPr>
        <xdr:cNvPr id="308" name="【福祉施設】&#10;一人当たり面積該当値テキスト"/>
        <xdr:cNvSpPr txBox="1"/>
      </xdr:nvSpPr>
      <xdr:spPr>
        <a:xfrm>
          <a:off x="10515600" y="1455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62737</xdr:rowOff>
    </xdr:from>
    <xdr:to>
      <xdr:col>50</xdr:col>
      <xdr:colOff>165100</xdr:colOff>
      <xdr:row>85</xdr:row>
      <xdr:rowOff>164337</xdr:rowOff>
    </xdr:to>
    <xdr:sp macro="" textlink="">
      <xdr:nvSpPr>
        <xdr:cNvPr id="309" name="楕円 308"/>
        <xdr:cNvSpPr/>
      </xdr:nvSpPr>
      <xdr:spPr>
        <a:xfrm>
          <a:off x="9588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111252</xdr:rowOff>
    </xdr:from>
    <xdr:to>
      <xdr:col>55</xdr:col>
      <xdr:colOff>0</xdr:colOff>
      <xdr:row>85</xdr:row>
      <xdr:rowOff>113537</xdr:rowOff>
    </xdr:to>
    <xdr:cxnSp macro="">
      <xdr:nvCxnSpPr>
        <xdr:cNvPr id="310" name="直線コネクタ 309"/>
        <xdr:cNvCxnSpPr/>
      </xdr:nvCxnSpPr>
      <xdr:spPr>
        <a:xfrm flipV="1">
          <a:off x="9639300" y="1468450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21589</xdr:rowOff>
    </xdr:from>
    <xdr:to>
      <xdr:col>46</xdr:col>
      <xdr:colOff>38100</xdr:colOff>
      <xdr:row>85</xdr:row>
      <xdr:rowOff>123189</xdr:rowOff>
    </xdr:to>
    <xdr:sp macro="" textlink="">
      <xdr:nvSpPr>
        <xdr:cNvPr id="311" name="楕円 310"/>
        <xdr:cNvSpPr/>
      </xdr:nvSpPr>
      <xdr:spPr>
        <a:xfrm>
          <a:off x="8699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72389</xdr:rowOff>
    </xdr:from>
    <xdr:to>
      <xdr:col>50</xdr:col>
      <xdr:colOff>114300</xdr:colOff>
      <xdr:row>85</xdr:row>
      <xdr:rowOff>113537</xdr:rowOff>
    </xdr:to>
    <xdr:cxnSp macro="">
      <xdr:nvCxnSpPr>
        <xdr:cNvPr id="312" name="直線コネクタ 311"/>
        <xdr:cNvCxnSpPr/>
      </xdr:nvCxnSpPr>
      <xdr:spPr>
        <a:xfrm>
          <a:off x="8750300" y="146456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130573</xdr:rowOff>
    </xdr:from>
    <xdr:ext cx="469744" cy="259045"/>
    <xdr:sp macro="" textlink="">
      <xdr:nvSpPr>
        <xdr:cNvPr id="313" name="n_1aveValue【福祉施設】&#10;一人当たり面積"/>
        <xdr:cNvSpPr txBox="1"/>
      </xdr:nvSpPr>
      <xdr:spPr>
        <a:xfrm>
          <a:off x="9391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82566</xdr:rowOff>
    </xdr:from>
    <xdr:ext cx="469744" cy="259045"/>
    <xdr:sp macro="" textlink="">
      <xdr:nvSpPr>
        <xdr:cNvPr id="314" name="n_2aveValue【福祉施設】&#10;一人当たり面積"/>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155464</xdr:rowOff>
    </xdr:from>
    <xdr:ext cx="469744" cy="259045"/>
    <xdr:sp macro="" textlink="">
      <xdr:nvSpPr>
        <xdr:cNvPr id="315" name="n_1mainValue【福祉施設】&#10;一人当たり面積"/>
        <xdr:cNvSpPr txBox="1"/>
      </xdr:nvSpPr>
      <xdr:spPr>
        <a:xfrm>
          <a:off x="93917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114316</xdr:rowOff>
    </xdr:from>
    <xdr:ext cx="469744" cy="259045"/>
    <xdr:sp macro="" textlink="">
      <xdr:nvSpPr>
        <xdr:cNvPr id="316" name="n_2mainValue【福祉施設】&#10;一人当たり面積"/>
        <xdr:cNvSpPr txBox="1"/>
      </xdr:nvSpPr>
      <xdr:spPr>
        <a:xfrm>
          <a:off x="8515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7" name="直線コネクタ 32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8" name="テキスト ボックス 32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9" name="直線コネクタ 32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0" name="テキスト ボックス 32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1" name="直線コネクタ 33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2" name="テキスト ボックス 33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3" name="直線コネクタ 33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4" name="テキスト ボックス 33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5" name="直線コネクタ 33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6" name="テキスト ボックス 33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7" name="直線コネクタ 33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8" name="テキスト ボックス 33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42" name="直線コネクタ 341"/>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43"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44" name="直線コネクタ 343"/>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45"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46" name="直線コネクタ 345"/>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47" name="【市民会館】&#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48" name="フローチャート: 判断 347"/>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49" name="フローチャート: 判断 348"/>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17236</xdr:rowOff>
    </xdr:from>
    <xdr:to>
      <xdr:col>15</xdr:col>
      <xdr:colOff>101600</xdr:colOff>
      <xdr:row>104</xdr:row>
      <xdr:rowOff>118836</xdr:rowOff>
    </xdr:to>
    <xdr:sp macro="" textlink="">
      <xdr:nvSpPr>
        <xdr:cNvPr id="350" name="フローチャート: 判断 349"/>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67855</xdr:rowOff>
    </xdr:from>
    <xdr:to>
      <xdr:col>24</xdr:col>
      <xdr:colOff>114300</xdr:colOff>
      <xdr:row>102</xdr:row>
      <xdr:rowOff>169455</xdr:rowOff>
    </xdr:to>
    <xdr:sp macro="" textlink="">
      <xdr:nvSpPr>
        <xdr:cNvPr id="356" name="楕円 355"/>
        <xdr:cNvSpPr/>
      </xdr:nvSpPr>
      <xdr:spPr>
        <a:xfrm>
          <a:off x="45847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90732</xdr:rowOff>
    </xdr:from>
    <xdr:ext cx="405111" cy="259045"/>
    <xdr:sp macro="" textlink="">
      <xdr:nvSpPr>
        <xdr:cNvPr id="357" name="【市民会館】&#10;有形固定資産減価償却率該当値テキスト"/>
        <xdr:cNvSpPr txBox="1"/>
      </xdr:nvSpPr>
      <xdr:spPr>
        <a:xfrm>
          <a:off x="4673600" y="1740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108676</xdr:rowOff>
    </xdr:from>
    <xdr:to>
      <xdr:col>20</xdr:col>
      <xdr:colOff>38100</xdr:colOff>
      <xdr:row>103</xdr:row>
      <xdr:rowOff>38826</xdr:rowOff>
    </xdr:to>
    <xdr:sp macro="" textlink="">
      <xdr:nvSpPr>
        <xdr:cNvPr id="358" name="楕円 357"/>
        <xdr:cNvSpPr/>
      </xdr:nvSpPr>
      <xdr:spPr>
        <a:xfrm>
          <a:off x="3746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118655</xdr:rowOff>
    </xdr:from>
    <xdr:to>
      <xdr:col>24</xdr:col>
      <xdr:colOff>63500</xdr:colOff>
      <xdr:row>102</xdr:row>
      <xdr:rowOff>159476</xdr:rowOff>
    </xdr:to>
    <xdr:cxnSp macro="">
      <xdr:nvCxnSpPr>
        <xdr:cNvPr id="359" name="直線コネクタ 358"/>
        <xdr:cNvCxnSpPr/>
      </xdr:nvCxnSpPr>
      <xdr:spPr>
        <a:xfrm flipV="1">
          <a:off x="3797300" y="17606555"/>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5806</xdr:rowOff>
    </xdr:from>
    <xdr:to>
      <xdr:col>15</xdr:col>
      <xdr:colOff>101600</xdr:colOff>
      <xdr:row>103</xdr:row>
      <xdr:rowOff>107406</xdr:rowOff>
    </xdr:to>
    <xdr:sp macro="" textlink="">
      <xdr:nvSpPr>
        <xdr:cNvPr id="360" name="楕円 359"/>
        <xdr:cNvSpPr/>
      </xdr:nvSpPr>
      <xdr:spPr>
        <a:xfrm>
          <a:off x="2857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159476</xdr:rowOff>
    </xdr:from>
    <xdr:to>
      <xdr:col>19</xdr:col>
      <xdr:colOff>177800</xdr:colOff>
      <xdr:row>103</xdr:row>
      <xdr:rowOff>56606</xdr:rowOff>
    </xdr:to>
    <xdr:cxnSp macro="">
      <xdr:nvCxnSpPr>
        <xdr:cNvPr id="361" name="直線コネクタ 360"/>
        <xdr:cNvCxnSpPr/>
      </xdr:nvCxnSpPr>
      <xdr:spPr>
        <a:xfrm flipV="1">
          <a:off x="2908300" y="176473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38116</xdr:rowOff>
    </xdr:from>
    <xdr:ext cx="405111" cy="259045"/>
    <xdr:sp macro="" textlink="">
      <xdr:nvSpPr>
        <xdr:cNvPr id="362" name="n_1aveValue【市民会館】&#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109963</xdr:rowOff>
    </xdr:from>
    <xdr:ext cx="405111" cy="259045"/>
    <xdr:sp macro="" textlink="">
      <xdr:nvSpPr>
        <xdr:cNvPr id="363" name="n_2aveValue【市民会館】&#10;有形固定資産減価償却率"/>
        <xdr:cNvSpPr txBox="1"/>
      </xdr:nvSpPr>
      <xdr:spPr>
        <a:xfrm>
          <a:off x="27057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55353</xdr:rowOff>
    </xdr:from>
    <xdr:ext cx="405111" cy="259045"/>
    <xdr:sp macro="" textlink="">
      <xdr:nvSpPr>
        <xdr:cNvPr id="364" name="n_1mainValue【市民会館】&#10;有形固定資産減価償却率"/>
        <xdr:cNvSpPr txBox="1"/>
      </xdr:nvSpPr>
      <xdr:spPr>
        <a:xfrm>
          <a:off x="3582044" y="1737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123933</xdr:rowOff>
    </xdr:from>
    <xdr:ext cx="405111" cy="259045"/>
    <xdr:sp macro="" textlink="">
      <xdr:nvSpPr>
        <xdr:cNvPr id="365" name="n_2mainValue【市民会館】&#10;有形固定資産減価償却率"/>
        <xdr:cNvSpPr txBox="1"/>
      </xdr:nvSpPr>
      <xdr:spPr>
        <a:xfrm>
          <a:off x="27057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6" name="直線コネクタ 37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7" name="テキスト ボックス 37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8" name="直線コネクタ 37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9" name="テキスト ボックス 37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0" name="直線コネクタ 37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1" name="テキスト ボックス 38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2" name="直線コネクタ 38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3" name="テキスト ボックス 38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4" name="直線コネクタ 38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5" name="テキスト ボックス 38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89" name="直線コネクタ 388"/>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90"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91" name="直線コネクタ 390"/>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92"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93" name="直線コネクタ 392"/>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94"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95" name="フローチャート: 判断 394"/>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96" name="フローチャート: 判断 395"/>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97" name="フローチャート: 判断 396"/>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124461</xdr:rowOff>
    </xdr:from>
    <xdr:to>
      <xdr:col>55</xdr:col>
      <xdr:colOff>50800</xdr:colOff>
      <xdr:row>106</xdr:row>
      <xdr:rowOff>54611</xdr:rowOff>
    </xdr:to>
    <xdr:sp macro="" textlink="">
      <xdr:nvSpPr>
        <xdr:cNvPr id="403" name="楕円 402"/>
        <xdr:cNvSpPr/>
      </xdr:nvSpPr>
      <xdr:spPr>
        <a:xfrm>
          <a:off x="104267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147338</xdr:rowOff>
    </xdr:from>
    <xdr:ext cx="469744" cy="259045"/>
    <xdr:sp macro="" textlink="">
      <xdr:nvSpPr>
        <xdr:cNvPr id="404" name="【市民会館】&#10;一人当たり面積該当値テキスト"/>
        <xdr:cNvSpPr txBox="1"/>
      </xdr:nvSpPr>
      <xdr:spPr>
        <a:xfrm>
          <a:off x="10515600"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128270</xdr:rowOff>
    </xdr:from>
    <xdr:to>
      <xdr:col>50</xdr:col>
      <xdr:colOff>165100</xdr:colOff>
      <xdr:row>106</xdr:row>
      <xdr:rowOff>58420</xdr:rowOff>
    </xdr:to>
    <xdr:sp macro="" textlink="">
      <xdr:nvSpPr>
        <xdr:cNvPr id="405" name="楕円 404"/>
        <xdr:cNvSpPr/>
      </xdr:nvSpPr>
      <xdr:spPr>
        <a:xfrm>
          <a:off x="9588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3811</xdr:rowOff>
    </xdr:from>
    <xdr:to>
      <xdr:col>55</xdr:col>
      <xdr:colOff>0</xdr:colOff>
      <xdr:row>106</xdr:row>
      <xdr:rowOff>7620</xdr:rowOff>
    </xdr:to>
    <xdr:cxnSp macro="">
      <xdr:nvCxnSpPr>
        <xdr:cNvPr id="406" name="直線コネクタ 405"/>
        <xdr:cNvCxnSpPr/>
      </xdr:nvCxnSpPr>
      <xdr:spPr>
        <a:xfrm flipV="1">
          <a:off x="9639300" y="181775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07" name="楕円 406"/>
        <xdr:cNvSpPr/>
      </xdr:nvSpPr>
      <xdr:spPr>
        <a:xfrm>
          <a:off x="8699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7620</xdr:rowOff>
    </xdr:from>
    <xdr:to>
      <xdr:col>50</xdr:col>
      <xdr:colOff>114300</xdr:colOff>
      <xdr:row>106</xdr:row>
      <xdr:rowOff>15239</xdr:rowOff>
    </xdr:to>
    <xdr:cxnSp macro="">
      <xdr:nvCxnSpPr>
        <xdr:cNvPr id="408" name="直線コネクタ 407"/>
        <xdr:cNvCxnSpPr/>
      </xdr:nvCxnSpPr>
      <xdr:spPr>
        <a:xfrm flipV="1">
          <a:off x="8750300" y="18181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67327</xdr:rowOff>
    </xdr:from>
    <xdr:ext cx="469744" cy="259045"/>
    <xdr:sp macro="" textlink="">
      <xdr:nvSpPr>
        <xdr:cNvPr id="409" name="n_1aveValue【市民会館】&#10;一人当たり面積"/>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83838</xdr:rowOff>
    </xdr:from>
    <xdr:ext cx="469744" cy="259045"/>
    <xdr:sp macro="" textlink="">
      <xdr:nvSpPr>
        <xdr:cNvPr id="410" name="n_2aveValue【市民会館】&#10;一人当たり面積"/>
        <xdr:cNvSpPr txBox="1"/>
      </xdr:nvSpPr>
      <xdr:spPr>
        <a:xfrm>
          <a:off x="8515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49547</xdr:rowOff>
    </xdr:from>
    <xdr:ext cx="469744" cy="259045"/>
    <xdr:sp macro="" textlink="">
      <xdr:nvSpPr>
        <xdr:cNvPr id="411" name="n_1mainValue【市民会館】&#10;一人当たり面積"/>
        <xdr:cNvSpPr txBox="1"/>
      </xdr:nvSpPr>
      <xdr:spPr>
        <a:xfrm>
          <a:off x="9391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82566</xdr:rowOff>
    </xdr:from>
    <xdr:ext cx="469744" cy="259045"/>
    <xdr:sp macro="" textlink="">
      <xdr:nvSpPr>
        <xdr:cNvPr id="412" name="n_2mainValue【市民会館】&#10;一人当たり面積"/>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3" name="直線コネクタ 42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4" name="テキスト ボックス 42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5" name="直線コネクタ 42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6" name="テキスト ボックス 42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7" name="直線コネクタ 42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8" name="テキスト ボックス 42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9" name="直線コネクタ 42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0" name="テキスト ボックス 42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1" name="直線コネクタ 43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2" name="テキスト ボックス 43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3" name="直線コネクタ 43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4" name="テキスト ボックス 43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5" name="直線コネクタ 4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6" name="テキスト ボックス 4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438" name="直線コネクタ 437"/>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39"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0" name="直線コネクタ 439"/>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441"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42" name="直線コネクタ 441"/>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149514</xdr:rowOff>
    </xdr:from>
    <xdr:ext cx="405111" cy="259045"/>
    <xdr:sp macro="" textlink="">
      <xdr:nvSpPr>
        <xdr:cNvPr id="443" name="【一般廃棄物処理施設】&#10;有形固定資産減価償却率平均値テキスト"/>
        <xdr:cNvSpPr txBox="1"/>
      </xdr:nvSpPr>
      <xdr:spPr>
        <a:xfrm>
          <a:off x="16357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44" name="フローチャート: 判断 443"/>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45" name="フローチャート: 判断 444"/>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46" name="フローチャート: 判断 445"/>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7" name="テキスト ボックス 4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8" name="テキスト ボックス 4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9" name="テキスト ボックス 4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0" name="テキスト ボックス 4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1" name="テキスト ボックス 4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452" name="楕円 451"/>
        <xdr:cNvSpPr/>
      </xdr:nvSpPr>
      <xdr:spPr>
        <a:xfrm>
          <a:off x="162687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123026</xdr:rowOff>
    </xdr:from>
    <xdr:ext cx="405111" cy="259045"/>
    <xdr:sp macro="" textlink="">
      <xdr:nvSpPr>
        <xdr:cNvPr id="453" name="【一般廃棄物処理施設】&#10;有形固定資産減価償却率該当値テキスト"/>
        <xdr:cNvSpPr txBox="1"/>
      </xdr:nvSpPr>
      <xdr:spPr>
        <a:xfrm>
          <a:off x="16357600" y="6295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25400</xdr:rowOff>
    </xdr:from>
    <xdr:to>
      <xdr:col>81</xdr:col>
      <xdr:colOff>101600</xdr:colOff>
      <xdr:row>37</xdr:row>
      <xdr:rowOff>127000</xdr:rowOff>
    </xdr:to>
    <xdr:sp macro="" textlink="">
      <xdr:nvSpPr>
        <xdr:cNvPr id="454" name="楕円 453"/>
        <xdr:cNvSpPr/>
      </xdr:nvSpPr>
      <xdr:spPr>
        <a:xfrm>
          <a:off x="15430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23949</xdr:rowOff>
    </xdr:from>
    <xdr:to>
      <xdr:col>85</xdr:col>
      <xdr:colOff>127000</xdr:colOff>
      <xdr:row>37</xdr:row>
      <xdr:rowOff>76200</xdr:rowOff>
    </xdr:to>
    <xdr:cxnSp macro="">
      <xdr:nvCxnSpPr>
        <xdr:cNvPr id="455" name="直線コネクタ 454"/>
        <xdr:cNvCxnSpPr/>
      </xdr:nvCxnSpPr>
      <xdr:spPr>
        <a:xfrm flipV="1">
          <a:off x="15481300" y="636759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82550</xdr:rowOff>
    </xdr:from>
    <xdr:to>
      <xdr:col>76</xdr:col>
      <xdr:colOff>165100</xdr:colOff>
      <xdr:row>38</xdr:row>
      <xdr:rowOff>12700</xdr:rowOff>
    </xdr:to>
    <xdr:sp macro="" textlink="">
      <xdr:nvSpPr>
        <xdr:cNvPr id="456" name="楕円 455"/>
        <xdr:cNvSpPr/>
      </xdr:nvSpPr>
      <xdr:spPr>
        <a:xfrm>
          <a:off x="1454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76200</xdr:rowOff>
    </xdr:from>
    <xdr:to>
      <xdr:col>81</xdr:col>
      <xdr:colOff>50800</xdr:colOff>
      <xdr:row>37</xdr:row>
      <xdr:rowOff>133350</xdr:rowOff>
    </xdr:to>
    <xdr:cxnSp macro="">
      <xdr:nvCxnSpPr>
        <xdr:cNvPr id="457" name="直線コネクタ 456"/>
        <xdr:cNvCxnSpPr/>
      </xdr:nvCxnSpPr>
      <xdr:spPr>
        <a:xfrm flipV="1">
          <a:off x="14592300" y="6419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39024</xdr:rowOff>
    </xdr:from>
    <xdr:ext cx="405111" cy="259045"/>
    <xdr:sp macro="" textlink="">
      <xdr:nvSpPr>
        <xdr:cNvPr id="458" name="n_1aveValue【一般廃棄物処理施設】&#10;有形固定資産減価償却率"/>
        <xdr:cNvSpPr txBox="1"/>
      </xdr:nvSpPr>
      <xdr:spPr>
        <a:xfrm>
          <a:off x="15266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459" name="n_2aveValue【一般廃棄物処理施設】&#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118127</xdr:rowOff>
    </xdr:from>
    <xdr:ext cx="405111" cy="259045"/>
    <xdr:sp macro="" textlink="">
      <xdr:nvSpPr>
        <xdr:cNvPr id="460" name="n_1mainValue【一般廃棄物処理施設】&#10;有形固定資産減価償却率"/>
        <xdr:cNvSpPr txBox="1"/>
      </xdr:nvSpPr>
      <xdr:spPr>
        <a:xfrm>
          <a:off x="15266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61" name="n_2mainValue【一般廃棄物処理施設】&#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0" name="テキスト ボックス 4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1" name="直線コネクタ 4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2" name="直線コネクタ 4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3" name="テキスト ボックス 47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4" name="直線コネクタ 4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5" name="テキスト ボックス 47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6" name="直線コネクタ 4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7" name="テキスト ボックス 47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8" name="直線コネクタ 4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9" name="テキスト ボックス 47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0" name="直線コネクタ 4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1" name="テキスト ボックス 48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2" name="直線コネクタ 4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3" name="テキスト ボックス 48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85" name="直線コネクタ 484"/>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86"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87" name="直線コネクタ 486"/>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88"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89" name="直線コネクタ 488"/>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713</xdr:rowOff>
    </xdr:from>
    <xdr:ext cx="534377" cy="259045"/>
    <xdr:sp macro="" textlink="">
      <xdr:nvSpPr>
        <xdr:cNvPr id="490" name="【一般廃棄物処理施設】&#10;一人当たり有形固定資産（償却資産）額平均値テキスト"/>
        <xdr:cNvSpPr txBox="1"/>
      </xdr:nvSpPr>
      <xdr:spPr>
        <a:xfrm>
          <a:off x="22199600" y="6515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91" name="フローチャート: 判断 490"/>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92" name="フローチャート: 判断 491"/>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47856</xdr:rowOff>
    </xdr:from>
    <xdr:to>
      <xdr:col>107</xdr:col>
      <xdr:colOff>101600</xdr:colOff>
      <xdr:row>39</xdr:row>
      <xdr:rowOff>149456</xdr:rowOff>
    </xdr:to>
    <xdr:sp macro="" textlink="">
      <xdr:nvSpPr>
        <xdr:cNvPr id="493" name="フローチャート: 判断 492"/>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82938</xdr:rowOff>
    </xdr:from>
    <xdr:to>
      <xdr:col>116</xdr:col>
      <xdr:colOff>114300</xdr:colOff>
      <xdr:row>40</xdr:row>
      <xdr:rowOff>13088</xdr:rowOff>
    </xdr:to>
    <xdr:sp macro="" textlink="">
      <xdr:nvSpPr>
        <xdr:cNvPr id="499" name="楕円 498"/>
        <xdr:cNvSpPr/>
      </xdr:nvSpPr>
      <xdr:spPr>
        <a:xfrm>
          <a:off x="22110700" y="676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61365</xdr:rowOff>
    </xdr:from>
    <xdr:ext cx="534377" cy="259045"/>
    <xdr:sp macro="" textlink="">
      <xdr:nvSpPr>
        <xdr:cNvPr id="500" name="【一般廃棄物処理施設】&#10;一人当たり有形固定資産（償却資産）額該当値テキスト"/>
        <xdr:cNvSpPr txBox="1"/>
      </xdr:nvSpPr>
      <xdr:spPr>
        <a:xfrm>
          <a:off x="22199600" y="674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80820</xdr:rowOff>
    </xdr:from>
    <xdr:to>
      <xdr:col>112</xdr:col>
      <xdr:colOff>38100</xdr:colOff>
      <xdr:row>40</xdr:row>
      <xdr:rowOff>10970</xdr:rowOff>
    </xdr:to>
    <xdr:sp macro="" textlink="">
      <xdr:nvSpPr>
        <xdr:cNvPr id="501" name="楕円 500"/>
        <xdr:cNvSpPr/>
      </xdr:nvSpPr>
      <xdr:spPr>
        <a:xfrm>
          <a:off x="21272500" y="676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131620</xdr:rowOff>
    </xdr:from>
    <xdr:to>
      <xdr:col>116</xdr:col>
      <xdr:colOff>63500</xdr:colOff>
      <xdr:row>39</xdr:row>
      <xdr:rowOff>133738</xdr:rowOff>
    </xdr:to>
    <xdr:cxnSp macro="">
      <xdr:nvCxnSpPr>
        <xdr:cNvPr id="502" name="直線コネクタ 501"/>
        <xdr:cNvCxnSpPr/>
      </xdr:nvCxnSpPr>
      <xdr:spPr>
        <a:xfrm>
          <a:off x="21323300" y="6818170"/>
          <a:ext cx="838200" cy="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95169</xdr:rowOff>
    </xdr:from>
    <xdr:to>
      <xdr:col>107</xdr:col>
      <xdr:colOff>101600</xdr:colOff>
      <xdr:row>40</xdr:row>
      <xdr:rowOff>25319</xdr:rowOff>
    </xdr:to>
    <xdr:sp macro="" textlink="">
      <xdr:nvSpPr>
        <xdr:cNvPr id="503" name="楕円 502"/>
        <xdr:cNvSpPr/>
      </xdr:nvSpPr>
      <xdr:spPr>
        <a:xfrm>
          <a:off x="20383500" y="678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131620</xdr:rowOff>
    </xdr:from>
    <xdr:to>
      <xdr:col>111</xdr:col>
      <xdr:colOff>177800</xdr:colOff>
      <xdr:row>39</xdr:row>
      <xdr:rowOff>145969</xdr:rowOff>
    </xdr:to>
    <xdr:cxnSp macro="">
      <xdr:nvCxnSpPr>
        <xdr:cNvPr id="504" name="直線コネクタ 503"/>
        <xdr:cNvCxnSpPr/>
      </xdr:nvCxnSpPr>
      <xdr:spPr>
        <a:xfrm flipV="1">
          <a:off x="20434300" y="6818170"/>
          <a:ext cx="889000" cy="1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117962</xdr:rowOff>
    </xdr:from>
    <xdr:ext cx="534377" cy="259045"/>
    <xdr:sp macro="" textlink="">
      <xdr:nvSpPr>
        <xdr:cNvPr id="505" name="n_1aveValue【一般廃棄物処理施設】&#10;一人当たり有形固定資産（償却資産）額"/>
        <xdr:cNvSpPr txBox="1"/>
      </xdr:nvSpPr>
      <xdr:spPr>
        <a:xfrm>
          <a:off x="210434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165983</xdr:rowOff>
    </xdr:from>
    <xdr:ext cx="534377" cy="259045"/>
    <xdr:sp macro="" textlink="">
      <xdr:nvSpPr>
        <xdr:cNvPr id="506" name="n_2aveValue【一般廃棄物処理施設】&#10;一人当たり有形固定資産（償却資産）額"/>
        <xdr:cNvSpPr txBox="1"/>
      </xdr:nvSpPr>
      <xdr:spPr>
        <a:xfrm>
          <a:off x="20167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2097</xdr:rowOff>
    </xdr:from>
    <xdr:ext cx="534377" cy="259045"/>
    <xdr:sp macro="" textlink="">
      <xdr:nvSpPr>
        <xdr:cNvPr id="507" name="n_1mainValue【一般廃棄物処理施設】&#10;一人当たり有形固定資産（償却資産）額"/>
        <xdr:cNvSpPr txBox="1"/>
      </xdr:nvSpPr>
      <xdr:spPr>
        <a:xfrm>
          <a:off x="21043411" y="68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16446</xdr:rowOff>
    </xdr:from>
    <xdr:ext cx="534377" cy="259045"/>
    <xdr:sp macro="" textlink="">
      <xdr:nvSpPr>
        <xdr:cNvPr id="508" name="n_2mainValue【一般廃棄物処理施設】&#10;一人当たり有形固定資産（償却資産）額"/>
        <xdr:cNvSpPr txBox="1"/>
      </xdr:nvSpPr>
      <xdr:spPr>
        <a:xfrm>
          <a:off x="20167111" y="687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20" name="テキスト ボックス 51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30" name="テキスト ボックス 52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2" name="テキスト ボックス 53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534" name="直線コネクタ 533"/>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535"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536" name="直線コネクタ 535"/>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8" name="直線コネクタ 53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14531</xdr:rowOff>
    </xdr:from>
    <xdr:ext cx="405111" cy="259045"/>
    <xdr:sp macro="" textlink="">
      <xdr:nvSpPr>
        <xdr:cNvPr id="539" name="【保健センター・保健所】&#10;有形固定資産減価償却率平均値テキスト"/>
        <xdr:cNvSpPr txBox="1"/>
      </xdr:nvSpPr>
      <xdr:spPr>
        <a:xfrm>
          <a:off x="16357600" y="10301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540" name="フローチャート: 判断 539"/>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541" name="フローチャート: 判断 540"/>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42" name="フローチャート: 判断 541"/>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71665</xdr:rowOff>
    </xdr:from>
    <xdr:to>
      <xdr:col>85</xdr:col>
      <xdr:colOff>177800</xdr:colOff>
      <xdr:row>64</xdr:row>
      <xdr:rowOff>1815</xdr:rowOff>
    </xdr:to>
    <xdr:sp macro="" textlink="">
      <xdr:nvSpPr>
        <xdr:cNvPr id="548" name="楕円 547"/>
        <xdr:cNvSpPr/>
      </xdr:nvSpPr>
      <xdr:spPr>
        <a:xfrm>
          <a:off x="162687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158042</xdr:rowOff>
    </xdr:from>
    <xdr:ext cx="405111" cy="259045"/>
    <xdr:sp macro="" textlink="">
      <xdr:nvSpPr>
        <xdr:cNvPr id="549" name="【保健センター・保健所】&#10;有形固定資産減価償却率該当値テキスト"/>
        <xdr:cNvSpPr txBox="1"/>
      </xdr:nvSpPr>
      <xdr:spPr>
        <a:xfrm>
          <a:off x="16357600" y="1078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107587</xdr:rowOff>
    </xdr:from>
    <xdr:to>
      <xdr:col>81</xdr:col>
      <xdr:colOff>101600</xdr:colOff>
      <xdr:row>64</xdr:row>
      <xdr:rowOff>37737</xdr:rowOff>
    </xdr:to>
    <xdr:sp macro="" textlink="">
      <xdr:nvSpPr>
        <xdr:cNvPr id="550" name="楕円 549"/>
        <xdr:cNvSpPr/>
      </xdr:nvSpPr>
      <xdr:spPr>
        <a:xfrm>
          <a:off x="15430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122465</xdr:rowOff>
    </xdr:from>
    <xdr:to>
      <xdr:col>85</xdr:col>
      <xdr:colOff>127000</xdr:colOff>
      <xdr:row>63</xdr:row>
      <xdr:rowOff>158387</xdr:rowOff>
    </xdr:to>
    <xdr:cxnSp macro="">
      <xdr:nvCxnSpPr>
        <xdr:cNvPr id="551" name="直線コネクタ 550"/>
        <xdr:cNvCxnSpPr/>
      </xdr:nvCxnSpPr>
      <xdr:spPr>
        <a:xfrm flipV="1">
          <a:off x="15481300" y="1092381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145143</xdr:rowOff>
    </xdr:from>
    <xdr:to>
      <xdr:col>76</xdr:col>
      <xdr:colOff>165100</xdr:colOff>
      <xdr:row>64</xdr:row>
      <xdr:rowOff>75293</xdr:rowOff>
    </xdr:to>
    <xdr:sp macro="" textlink="">
      <xdr:nvSpPr>
        <xdr:cNvPr id="552" name="楕円 551"/>
        <xdr:cNvSpPr/>
      </xdr:nvSpPr>
      <xdr:spPr>
        <a:xfrm>
          <a:off x="14541500" y="1094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158387</xdr:rowOff>
    </xdr:from>
    <xdr:to>
      <xdr:col>81</xdr:col>
      <xdr:colOff>50800</xdr:colOff>
      <xdr:row>64</xdr:row>
      <xdr:rowOff>24493</xdr:rowOff>
    </xdr:to>
    <xdr:cxnSp macro="">
      <xdr:nvCxnSpPr>
        <xdr:cNvPr id="553" name="直線コネクタ 552"/>
        <xdr:cNvCxnSpPr/>
      </xdr:nvCxnSpPr>
      <xdr:spPr>
        <a:xfrm flipV="1">
          <a:off x="14592300" y="1095973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86921</xdr:rowOff>
    </xdr:from>
    <xdr:ext cx="405111" cy="259045"/>
    <xdr:sp macro="" textlink="">
      <xdr:nvSpPr>
        <xdr:cNvPr id="554" name="n_1aveValue【保健センター・保健所】&#10;有形固定資産減価償却率"/>
        <xdr:cNvSpPr txBox="1"/>
      </xdr:nvSpPr>
      <xdr:spPr>
        <a:xfrm>
          <a:off x="152660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10177</xdr:rowOff>
    </xdr:from>
    <xdr:ext cx="405111" cy="259045"/>
    <xdr:sp macro="" textlink="">
      <xdr:nvSpPr>
        <xdr:cNvPr id="555" name="n_2aveValue【保健センター・保健所】&#10;有形固定資産減価償却率"/>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64</xdr:row>
      <xdr:rowOff>28864</xdr:rowOff>
    </xdr:from>
    <xdr:ext cx="340478" cy="259045"/>
    <xdr:sp macro="" textlink="">
      <xdr:nvSpPr>
        <xdr:cNvPr id="556" name="n_1mainValue【保健センター・保健所】&#10;有形固定資産減価償却率"/>
        <xdr:cNvSpPr txBox="1"/>
      </xdr:nvSpPr>
      <xdr:spPr>
        <a:xfrm>
          <a:off x="15298361" y="110016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64</xdr:row>
      <xdr:rowOff>66420</xdr:rowOff>
    </xdr:from>
    <xdr:ext cx="340478" cy="259045"/>
    <xdr:sp macro="" textlink="">
      <xdr:nvSpPr>
        <xdr:cNvPr id="557" name="n_2mainValue【保健センター・保健所】&#10;有形固定資産減価償却率"/>
        <xdr:cNvSpPr txBox="1"/>
      </xdr:nvSpPr>
      <xdr:spPr>
        <a:xfrm>
          <a:off x="14422061" y="110392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8" name="直線コネクタ 56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9" name="テキスト ボックス 56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0" name="直線コネクタ 56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1" name="テキスト ボックス 57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2" name="直線コネクタ 57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3" name="テキスト ボックス 57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4" name="直線コネクタ 57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5" name="テキスト ボックス 57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6" name="直線コネクタ 57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7" name="テキスト ボックス 57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8" name="直線コネクタ 57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9" name="テキスト ボックス 57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83" name="直線コネクタ 582"/>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84"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85" name="直線コネクタ 584"/>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86"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87" name="直線コネクタ 586"/>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41927</xdr:rowOff>
    </xdr:from>
    <xdr:ext cx="469744" cy="259045"/>
    <xdr:sp macro="" textlink="">
      <xdr:nvSpPr>
        <xdr:cNvPr id="588" name="【保健センター・保健所】&#10;一人当たり面積平均値テキスト"/>
        <xdr:cNvSpPr txBox="1"/>
      </xdr:nvSpPr>
      <xdr:spPr>
        <a:xfrm>
          <a:off x="22199600" y="1067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89" name="フローチャート: 判断 588"/>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90" name="フローチャート: 判断 589"/>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52615</xdr:rowOff>
    </xdr:from>
    <xdr:to>
      <xdr:col>107</xdr:col>
      <xdr:colOff>101600</xdr:colOff>
      <xdr:row>62</xdr:row>
      <xdr:rowOff>154215</xdr:rowOff>
    </xdr:to>
    <xdr:sp macro="" textlink="">
      <xdr:nvSpPr>
        <xdr:cNvPr id="591" name="フローチャート: 判断 590"/>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107043</xdr:rowOff>
    </xdr:from>
    <xdr:to>
      <xdr:col>116</xdr:col>
      <xdr:colOff>114300</xdr:colOff>
      <xdr:row>59</xdr:row>
      <xdr:rowOff>37193</xdr:rowOff>
    </xdr:to>
    <xdr:sp macro="" textlink="">
      <xdr:nvSpPr>
        <xdr:cNvPr id="597" name="楕円 596"/>
        <xdr:cNvSpPr/>
      </xdr:nvSpPr>
      <xdr:spPr>
        <a:xfrm>
          <a:off x="22110700" y="1005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129920</xdr:rowOff>
    </xdr:from>
    <xdr:ext cx="469744" cy="259045"/>
    <xdr:sp macro="" textlink="">
      <xdr:nvSpPr>
        <xdr:cNvPr id="598" name="【保健センター・保健所】&#10;一人当たり面積該当値テキスト"/>
        <xdr:cNvSpPr txBox="1"/>
      </xdr:nvSpPr>
      <xdr:spPr>
        <a:xfrm>
          <a:off x="22199600" y="99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117928</xdr:rowOff>
    </xdr:from>
    <xdr:to>
      <xdr:col>112</xdr:col>
      <xdr:colOff>38100</xdr:colOff>
      <xdr:row>59</xdr:row>
      <xdr:rowOff>48078</xdr:rowOff>
    </xdr:to>
    <xdr:sp macro="" textlink="">
      <xdr:nvSpPr>
        <xdr:cNvPr id="599" name="楕円 598"/>
        <xdr:cNvSpPr/>
      </xdr:nvSpPr>
      <xdr:spPr>
        <a:xfrm>
          <a:off x="21272500" y="1006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157843</xdr:rowOff>
    </xdr:from>
    <xdr:to>
      <xdr:col>116</xdr:col>
      <xdr:colOff>63500</xdr:colOff>
      <xdr:row>58</xdr:row>
      <xdr:rowOff>168728</xdr:rowOff>
    </xdr:to>
    <xdr:cxnSp macro="">
      <xdr:nvCxnSpPr>
        <xdr:cNvPr id="600" name="直線コネクタ 599"/>
        <xdr:cNvCxnSpPr/>
      </xdr:nvCxnSpPr>
      <xdr:spPr>
        <a:xfrm flipV="1">
          <a:off x="21323300" y="101019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142422</xdr:rowOff>
    </xdr:from>
    <xdr:to>
      <xdr:col>107</xdr:col>
      <xdr:colOff>101600</xdr:colOff>
      <xdr:row>64</xdr:row>
      <xdr:rowOff>72572</xdr:rowOff>
    </xdr:to>
    <xdr:sp macro="" textlink="">
      <xdr:nvSpPr>
        <xdr:cNvPr id="601" name="楕円 600"/>
        <xdr:cNvSpPr/>
      </xdr:nvSpPr>
      <xdr:spPr>
        <a:xfrm>
          <a:off x="20383500" y="1094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168728</xdr:rowOff>
    </xdr:from>
    <xdr:to>
      <xdr:col>111</xdr:col>
      <xdr:colOff>177800</xdr:colOff>
      <xdr:row>64</xdr:row>
      <xdr:rowOff>21772</xdr:rowOff>
    </xdr:to>
    <xdr:cxnSp macro="">
      <xdr:nvCxnSpPr>
        <xdr:cNvPr id="602" name="直線コネクタ 601"/>
        <xdr:cNvCxnSpPr/>
      </xdr:nvCxnSpPr>
      <xdr:spPr>
        <a:xfrm flipV="1">
          <a:off x="20434300" y="10112828"/>
          <a:ext cx="889000" cy="88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123570</xdr:rowOff>
    </xdr:from>
    <xdr:ext cx="469744" cy="259045"/>
    <xdr:sp macro="" textlink="">
      <xdr:nvSpPr>
        <xdr:cNvPr id="603" name="n_1aveValue【保健センター・保健所】&#10;一人当たり面積"/>
        <xdr:cNvSpPr txBox="1"/>
      </xdr:nvSpPr>
      <xdr:spPr>
        <a:xfrm>
          <a:off x="210757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170742</xdr:rowOff>
    </xdr:from>
    <xdr:ext cx="469744" cy="259045"/>
    <xdr:sp macro="" textlink="">
      <xdr:nvSpPr>
        <xdr:cNvPr id="604" name="n_2aveValue【保健センター・保健所】&#10;一人当たり面積"/>
        <xdr:cNvSpPr txBox="1"/>
      </xdr:nvSpPr>
      <xdr:spPr>
        <a:xfrm>
          <a:off x="20199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64605</xdr:rowOff>
    </xdr:from>
    <xdr:ext cx="469744" cy="259045"/>
    <xdr:sp macro="" textlink="">
      <xdr:nvSpPr>
        <xdr:cNvPr id="605" name="n_1mainValue【保健センター・保健所】&#10;一人当たり面積"/>
        <xdr:cNvSpPr txBox="1"/>
      </xdr:nvSpPr>
      <xdr:spPr>
        <a:xfrm>
          <a:off x="21075727" y="983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63699</xdr:rowOff>
    </xdr:from>
    <xdr:ext cx="469744" cy="259045"/>
    <xdr:sp macro="" textlink="">
      <xdr:nvSpPr>
        <xdr:cNvPr id="606" name="n_2mainValue【保健センター・保健所】&#10;一人当たり面積"/>
        <xdr:cNvSpPr txBox="1"/>
      </xdr:nvSpPr>
      <xdr:spPr>
        <a:xfrm>
          <a:off x="20199427"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7" name="正方形/長方形 6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8" name="正方形/長方形 6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9" name="正方形/長方形 6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0" name="正方形/長方形 6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1" name="正方形/長方形 6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2" name="正方形/長方形 6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3" name="正方形/長方形 6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正方形/長方形 6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5" name="テキスト ボックス 6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6" name="直線コネクタ 6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7" name="直線コネクタ 61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8" name="テキスト ボックス 61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9" name="直線コネクタ 61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0" name="テキスト ボックス 61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1" name="直線コネクタ 62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2" name="テキスト ボックス 62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3" name="直線コネクタ 62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4" name="テキスト ボックス 62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5" name="直線コネクタ 62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6" name="テキスト ボックス 62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7" name="直線コネクタ 62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8" name="テキスト ボックス 62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9" name="直線コネクタ 6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30" name="テキスト ボックス 62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632" name="直線コネクタ 631"/>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633"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634" name="直線コネクタ 633"/>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635"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36" name="直線コネクタ 635"/>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59163</xdr:rowOff>
    </xdr:from>
    <xdr:ext cx="405111" cy="259045"/>
    <xdr:sp macro="" textlink="">
      <xdr:nvSpPr>
        <xdr:cNvPr id="637" name="【消防施設】&#10;有形固定資産減価償却率平均値テキスト"/>
        <xdr:cNvSpPr txBox="1"/>
      </xdr:nvSpPr>
      <xdr:spPr>
        <a:xfrm>
          <a:off x="16357600" y="13603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638" name="フローチャート: 判断 637"/>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39" name="フローチャート: 判断 638"/>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640" name="フローチャート: 判断 639"/>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1" name="テキスト ボックス 64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2" name="テキスト ボックス 64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3" name="テキスト ボックス 64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4" name="テキスト ボックス 64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5" name="テキスト ボックス 64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117929</xdr:rowOff>
    </xdr:from>
    <xdr:to>
      <xdr:col>85</xdr:col>
      <xdr:colOff>177800</xdr:colOff>
      <xdr:row>81</xdr:row>
      <xdr:rowOff>48079</xdr:rowOff>
    </xdr:to>
    <xdr:sp macro="" textlink="">
      <xdr:nvSpPr>
        <xdr:cNvPr id="646" name="楕円 645"/>
        <xdr:cNvSpPr/>
      </xdr:nvSpPr>
      <xdr:spPr>
        <a:xfrm>
          <a:off x="162687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96356</xdr:rowOff>
    </xdr:from>
    <xdr:ext cx="405111" cy="259045"/>
    <xdr:sp macro="" textlink="">
      <xdr:nvSpPr>
        <xdr:cNvPr id="647" name="【消防施設】&#10;有形固定資産減価償却率該当値テキスト"/>
        <xdr:cNvSpPr txBox="1"/>
      </xdr:nvSpPr>
      <xdr:spPr>
        <a:xfrm>
          <a:off x="16357600" y="1381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140788</xdr:rowOff>
    </xdr:from>
    <xdr:to>
      <xdr:col>81</xdr:col>
      <xdr:colOff>101600</xdr:colOff>
      <xdr:row>81</xdr:row>
      <xdr:rowOff>70938</xdr:rowOff>
    </xdr:to>
    <xdr:sp macro="" textlink="">
      <xdr:nvSpPr>
        <xdr:cNvPr id="648" name="楕円 647"/>
        <xdr:cNvSpPr/>
      </xdr:nvSpPr>
      <xdr:spPr>
        <a:xfrm>
          <a:off x="15430500" y="13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168729</xdr:rowOff>
    </xdr:from>
    <xdr:to>
      <xdr:col>85</xdr:col>
      <xdr:colOff>127000</xdr:colOff>
      <xdr:row>81</xdr:row>
      <xdr:rowOff>20138</xdr:rowOff>
    </xdr:to>
    <xdr:cxnSp macro="">
      <xdr:nvCxnSpPr>
        <xdr:cNvPr id="649" name="直線コネクタ 648"/>
        <xdr:cNvCxnSpPr/>
      </xdr:nvCxnSpPr>
      <xdr:spPr>
        <a:xfrm flipV="1">
          <a:off x="15481300" y="1388472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153851</xdr:rowOff>
    </xdr:from>
    <xdr:to>
      <xdr:col>76</xdr:col>
      <xdr:colOff>165100</xdr:colOff>
      <xdr:row>82</xdr:row>
      <xdr:rowOff>84001</xdr:rowOff>
    </xdr:to>
    <xdr:sp macro="" textlink="">
      <xdr:nvSpPr>
        <xdr:cNvPr id="650" name="楕円 649"/>
        <xdr:cNvSpPr/>
      </xdr:nvSpPr>
      <xdr:spPr>
        <a:xfrm>
          <a:off x="145415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20138</xdr:rowOff>
    </xdr:from>
    <xdr:to>
      <xdr:col>81</xdr:col>
      <xdr:colOff>50800</xdr:colOff>
      <xdr:row>82</xdr:row>
      <xdr:rowOff>33201</xdr:rowOff>
    </xdr:to>
    <xdr:cxnSp macro="">
      <xdr:nvCxnSpPr>
        <xdr:cNvPr id="651" name="直線コネクタ 650"/>
        <xdr:cNvCxnSpPr/>
      </xdr:nvCxnSpPr>
      <xdr:spPr>
        <a:xfrm flipV="1">
          <a:off x="14592300" y="13907588"/>
          <a:ext cx="889000"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36847</xdr:rowOff>
    </xdr:from>
    <xdr:ext cx="405111" cy="259045"/>
    <xdr:sp macro="" textlink="">
      <xdr:nvSpPr>
        <xdr:cNvPr id="652" name="n_1aveValue【消防施設】&#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653"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62065</xdr:rowOff>
    </xdr:from>
    <xdr:ext cx="405111" cy="259045"/>
    <xdr:sp macro="" textlink="">
      <xdr:nvSpPr>
        <xdr:cNvPr id="654" name="n_1mainValue【消防施設】&#10;有形固定資産減価償却率"/>
        <xdr:cNvSpPr txBox="1"/>
      </xdr:nvSpPr>
      <xdr:spPr>
        <a:xfrm>
          <a:off x="15266044" y="1394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75128</xdr:rowOff>
    </xdr:from>
    <xdr:ext cx="405111" cy="259045"/>
    <xdr:sp macro="" textlink="">
      <xdr:nvSpPr>
        <xdr:cNvPr id="655" name="n_2mainValue【消防施設】&#10;有形固定資産減価償却率"/>
        <xdr:cNvSpPr txBox="1"/>
      </xdr:nvSpPr>
      <xdr:spPr>
        <a:xfrm>
          <a:off x="14389744" y="1413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6" name="正方形/長方形 6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7" name="正方形/長方形 6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8" name="正方形/長方形 6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9" name="正方形/長方形 6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0" name="正方形/長方形 6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1" name="正方形/長方形 6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2" name="正方形/長方形 6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3" name="正方形/長方形 6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4" name="テキスト ボックス 6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5" name="直線コネクタ 6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6" name="直線コネクタ 66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7" name="テキスト ボックス 66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8" name="直線コネクタ 66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9" name="テキスト ボックス 66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0" name="直線コネクタ 66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1" name="テキスト ボックス 67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2" name="直線コネクタ 67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3" name="テキスト ボックス 67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677" name="直線コネクタ 676"/>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78"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79" name="直線コネクタ 678"/>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80"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81" name="直線コネクタ 680"/>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82"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83" name="フローチャート: 判断 682"/>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84" name="フローチャート: 判断 683"/>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685" name="フローチャート: 判断 684"/>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6" name="テキスト ボックス 6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7" name="テキスト ボックス 6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8" name="テキスト ボックス 6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9" name="テキスト ボックス 6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0" name="テキスト ボックス 6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691" name="楕円 690"/>
        <xdr:cNvSpPr/>
      </xdr:nvSpPr>
      <xdr:spPr>
        <a:xfrm>
          <a:off x="22110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170197</xdr:rowOff>
    </xdr:from>
    <xdr:ext cx="469744" cy="259045"/>
    <xdr:sp macro="" textlink="">
      <xdr:nvSpPr>
        <xdr:cNvPr id="692" name="【消防施設】&#10;一人当たり面積該当値テキスト"/>
        <xdr:cNvSpPr txBox="1"/>
      </xdr:nvSpPr>
      <xdr:spPr>
        <a:xfrm>
          <a:off x="22199600"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156463</xdr:rowOff>
    </xdr:from>
    <xdr:to>
      <xdr:col>112</xdr:col>
      <xdr:colOff>38100</xdr:colOff>
      <xdr:row>83</xdr:row>
      <xdr:rowOff>86613</xdr:rowOff>
    </xdr:to>
    <xdr:sp macro="" textlink="">
      <xdr:nvSpPr>
        <xdr:cNvPr id="693" name="楕円 692"/>
        <xdr:cNvSpPr/>
      </xdr:nvSpPr>
      <xdr:spPr>
        <a:xfrm>
          <a:off x="21272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26670</xdr:rowOff>
    </xdr:from>
    <xdr:to>
      <xdr:col>116</xdr:col>
      <xdr:colOff>63500</xdr:colOff>
      <xdr:row>83</xdr:row>
      <xdr:rowOff>35813</xdr:rowOff>
    </xdr:to>
    <xdr:cxnSp macro="">
      <xdr:nvCxnSpPr>
        <xdr:cNvPr id="694" name="直線コネクタ 693"/>
        <xdr:cNvCxnSpPr/>
      </xdr:nvCxnSpPr>
      <xdr:spPr>
        <a:xfrm flipV="1">
          <a:off x="21323300" y="1425702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119887</xdr:rowOff>
    </xdr:from>
    <xdr:to>
      <xdr:col>107</xdr:col>
      <xdr:colOff>101600</xdr:colOff>
      <xdr:row>83</xdr:row>
      <xdr:rowOff>50037</xdr:rowOff>
    </xdr:to>
    <xdr:sp macro="" textlink="">
      <xdr:nvSpPr>
        <xdr:cNvPr id="695" name="楕円 694"/>
        <xdr:cNvSpPr/>
      </xdr:nvSpPr>
      <xdr:spPr>
        <a:xfrm>
          <a:off x="203835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170687</xdr:rowOff>
    </xdr:from>
    <xdr:to>
      <xdr:col>111</xdr:col>
      <xdr:colOff>177800</xdr:colOff>
      <xdr:row>83</xdr:row>
      <xdr:rowOff>35813</xdr:rowOff>
    </xdr:to>
    <xdr:cxnSp macro="">
      <xdr:nvCxnSpPr>
        <xdr:cNvPr id="696" name="直線コネクタ 695"/>
        <xdr:cNvCxnSpPr/>
      </xdr:nvCxnSpPr>
      <xdr:spPr>
        <a:xfrm>
          <a:off x="20434300" y="142295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153179</xdr:rowOff>
    </xdr:from>
    <xdr:ext cx="469744" cy="259045"/>
    <xdr:sp macro="" textlink="">
      <xdr:nvSpPr>
        <xdr:cNvPr id="697"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50309</xdr:rowOff>
    </xdr:from>
    <xdr:ext cx="469744" cy="259045"/>
    <xdr:sp macro="" textlink="">
      <xdr:nvSpPr>
        <xdr:cNvPr id="698" name="n_2aveValue【消防施設】&#10;一人当たり面積"/>
        <xdr:cNvSpPr txBox="1"/>
      </xdr:nvSpPr>
      <xdr:spPr>
        <a:xfrm>
          <a:off x="20199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103140</xdr:rowOff>
    </xdr:from>
    <xdr:ext cx="469744" cy="259045"/>
    <xdr:sp macro="" textlink="">
      <xdr:nvSpPr>
        <xdr:cNvPr id="699" name="n_1mainValue【消防施設】&#10;一人当たり面積"/>
        <xdr:cNvSpPr txBox="1"/>
      </xdr:nvSpPr>
      <xdr:spPr>
        <a:xfrm>
          <a:off x="21075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66564</xdr:rowOff>
    </xdr:from>
    <xdr:ext cx="469744" cy="259045"/>
    <xdr:sp macro="" textlink="">
      <xdr:nvSpPr>
        <xdr:cNvPr id="700" name="n_2mainValue【消防施設】&#10;一人当たり面積"/>
        <xdr:cNvSpPr txBox="1"/>
      </xdr:nvSpPr>
      <xdr:spPr>
        <a:xfrm>
          <a:off x="20199427" y="1395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11" name="直線コネクタ 71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12" name="テキスト ボックス 71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3" name="直線コネクタ 71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4" name="テキスト ボックス 71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5" name="直線コネクタ 71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6" name="テキスト ボックス 71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7" name="直線コネクタ 71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8" name="テキスト ボックス 71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9" name="直線コネクタ 71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0" name="テキスト ボックス 71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1" name="直線コネクタ 72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22" name="テキスト ボックス 72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4" name="テキスト ボックス 72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726" name="直線コネクタ 725"/>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727"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728" name="直線コネクタ 727"/>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729"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730" name="直線コネクタ 729"/>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731"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732" name="フローチャート: 判断 731"/>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33" name="フローチャート: 判断 732"/>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734" name="フローチャート: 判断 733"/>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138068</xdr:rowOff>
    </xdr:from>
    <xdr:to>
      <xdr:col>85</xdr:col>
      <xdr:colOff>177800</xdr:colOff>
      <xdr:row>102</xdr:row>
      <xdr:rowOff>68218</xdr:rowOff>
    </xdr:to>
    <xdr:sp macro="" textlink="">
      <xdr:nvSpPr>
        <xdr:cNvPr id="740" name="楕円 739"/>
        <xdr:cNvSpPr/>
      </xdr:nvSpPr>
      <xdr:spPr>
        <a:xfrm>
          <a:off x="16268700" y="174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160945</xdr:rowOff>
    </xdr:from>
    <xdr:ext cx="405111" cy="259045"/>
    <xdr:sp macro="" textlink="">
      <xdr:nvSpPr>
        <xdr:cNvPr id="741" name="【庁舎】&#10;有形固定資産減価償却率該当値テキスト"/>
        <xdr:cNvSpPr txBox="1"/>
      </xdr:nvSpPr>
      <xdr:spPr>
        <a:xfrm>
          <a:off x="16357600" y="1730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169092</xdr:rowOff>
    </xdr:from>
    <xdr:to>
      <xdr:col>81</xdr:col>
      <xdr:colOff>101600</xdr:colOff>
      <xdr:row>102</xdr:row>
      <xdr:rowOff>99242</xdr:rowOff>
    </xdr:to>
    <xdr:sp macro="" textlink="">
      <xdr:nvSpPr>
        <xdr:cNvPr id="742" name="楕円 741"/>
        <xdr:cNvSpPr/>
      </xdr:nvSpPr>
      <xdr:spPr>
        <a:xfrm>
          <a:off x="15430500" y="174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17418</xdr:rowOff>
    </xdr:from>
    <xdr:to>
      <xdr:col>85</xdr:col>
      <xdr:colOff>127000</xdr:colOff>
      <xdr:row>102</xdr:row>
      <xdr:rowOff>48442</xdr:rowOff>
    </xdr:to>
    <xdr:cxnSp macro="">
      <xdr:nvCxnSpPr>
        <xdr:cNvPr id="743" name="直線コネクタ 742"/>
        <xdr:cNvCxnSpPr/>
      </xdr:nvCxnSpPr>
      <xdr:spPr>
        <a:xfrm flipV="1">
          <a:off x="15481300" y="17505318"/>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46627</xdr:rowOff>
    </xdr:from>
    <xdr:to>
      <xdr:col>76</xdr:col>
      <xdr:colOff>165100</xdr:colOff>
      <xdr:row>102</xdr:row>
      <xdr:rowOff>148227</xdr:rowOff>
    </xdr:to>
    <xdr:sp macro="" textlink="">
      <xdr:nvSpPr>
        <xdr:cNvPr id="744" name="楕円 743"/>
        <xdr:cNvSpPr/>
      </xdr:nvSpPr>
      <xdr:spPr>
        <a:xfrm>
          <a:off x="145415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48442</xdr:rowOff>
    </xdr:from>
    <xdr:to>
      <xdr:col>81</xdr:col>
      <xdr:colOff>50800</xdr:colOff>
      <xdr:row>102</xdr:row>
      <xdr:rowOff>97427</xdr:rowOff>
    </xdr:to>
    <xdr:cxnSp macro="">
      <xdr:nvCxnSpPr>
        <xdr:cNvPr id="745" name="直線コネクタ 744"/>
        <xdr:cNvCxnSpPr/>
      </xdr:nvCxnSpPr>
      <xdr:spPr>
        <a:xfrm flipV="1">
          <a:off x="14592300" y="1753634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746"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111596</xdr:rowOff>
    </xdr:from>
    <xdr:ext cx="405111" cy="259045"/>
    <xdr:sp macro="" textlink="">
      <xdr:nvSpPr>
        <xdr:cNvPr id="747" name="n_2aveValue【庁舎】&#10;有形固定資産減価償却率"/>
        <xdr:cNvSpPr txBox="1"/>
      </xdr:nvSpPr>
      <xdr:spPr>
        <a:xfrm>
          <a:off x="14389744"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115769</xdr:rowOff>
    </xdr:from>
    <xdr:ext cx="405111" cy="259045"/>
    <xdr:sp macro="" textlink="">
      <xdr:nvSpPr>
        <xdr:cNvPr id="748" name="n_1mainValue【庁舎】&#10;有形固定資産減価償却率"/>
        <xdr:cNvSpPr txBox="1"/>
      </xdr:nvSpPr>
      <xdr:spPr>
        <a:xfrm>
          <a:off x="15266044" y="1726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164754</xdr:rowOff>
    </xdr:from>
    <xdr:ext cx="405111" cy="259045"/>
    <xdr:sp macro="" textlink="">
      <xdr:nvSpPr>
        <xdr:cNvPr id="749" name="n_2mainValue【庁舎】&#10;有形固定資産減価償却率"/>
        <xdr:cNvSpPr txBox="1"/>
      </xdr:nvSpPr>
      <xdr:spPr>
        <a:xfrm>
          <a:off x="14389744" y="1730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60" name="テキスト ボックス 75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61" name="直線コネクタ 76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2" name="テキスト ボックス 76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3" name="直線コネクタ 76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4" name="テキスト ボックス 76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5" name="直線コネクタ 76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6" name="テキスト ボックス 76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7" name="直線コネクタ 76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8" name="テキスト ボックス 76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9" name="直線コネクタ 76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0" name="テキスト ボックス 76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1" name="直線コネクタ 7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2" name="テキスト ボックス 7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774" name="直線コネクタ 773"/>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775"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776" name="直線コネクタ 775"/>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777"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78" name="直線コネクタ 777"/>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779" name="【庁舎】&#10;一人当たり面積平均値テキスト"/>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80" name="フローチャート: 判断 779"/>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781" name="フローチャート: 判断 780"/>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782" name="フローチャート: 判断 781"/>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3" name="テキスト ボックス 7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4" name="テキスト ボックス 7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5" name="テキスト ボックス 7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6" name="テキスト ボックス 7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7" name="テキスト ボックス 7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59689</xdr:rowOff>
    </xdr:from>
    <xdr:to>
      <xdr:col>116</xdr:col>
      <xdr:colOff>114300</xdr:colOff>
      <xdr:row>108</xdr:row>
      <xdr:rowOff>161289</xdr:rowOff>
    </xdr:to>
    <xdr:sp macro="" textlink="">
      <xdr:nvSpPr>
        <xdr:cNvPr id="788" name="楕円 787"/>
        <xdr:cNvSpPr/>
      </xdr:nvSpPr>
      <xdr:spPr>
        <a:xfrm>
          <a:off x="221107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146066</xdr:rowOff>
    </xdr:from>
    <xdr:ext cx="469744" cy="259045"/>
    <xdr:sp macro="" textlink="">
      <xdr:nvSpPr>
        <xdr:cNvPr id="789" name="【庁舎】&#10;一人当たり面積該当値テキスト"/>
        <xdr:cNvSpPr txBox="1"/>
      </xdr:nvSpPr>
      <xdr:spPr>
        <a:xfrm>
          <a:off x="22199600" y="1849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63500</xdr:rowOff>
    </xdr:from>
    <xdr:to>
      <xdr:col>112</xdr:col>
      <xdr:colOff>38100</xdr:colOff>
      <xdr:row>108</xdr:row>
      <xdr:rowOff>165100</xdr:rowOff>
    </xdr:to>
    <xdr:sp macro="" textlink="">
      <xdr:nvSpPr>
        <xdr:cNvPr id="790" name="楕円 789"/>
        <xdr:cNvSpPr/>
      </xdr:nvSpPr>
      <xdr:spPr>
        <a:xfrm>
          <a:off x="21272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110489</xdr:rowOff>
    </xdr:from>
    <xdr:to>
      <xdr:col>116</xdr:col>
      <xdr:colOff>63500</xdr:colOff>
      <xdr:row>108</xdr:row>
      <xdr:rowOff>114300</xdr:rowOff>
    </xdr:to>
    <xdr:cxnSp macro="">
      <xdr:nvCxnSpPr>
        <xdr:cNvPr id="791" name="直線コネクタ 790"/>
        <xdr:cNvCxnSpPr/>
      </xdr:nvCxnSpPr>
      <xdr:spPr>
        <a:xfrm flipV="1">
          <a:off x="21323300" y="186270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67311</xdr:rowOff>
    </xdr:from>
    <xdr:to>
      <xdr:col>107</xdr:col>
      <xdr:colOff>101600</xdr:colOff>
      <xdr:row>108</xdr:row>
      <xdr:rowOff>168911</xdr:rowOff>
    </xdr:to>
    <xdr:sp macro="" textlink="">
      <xdr:nvSpPr>
        <xdr:cNvPr id="792" name="楕円 791"/>
        <xdr:cNvSpPr/>
      </xdr:nvSpPr>
      <xdr:spPr>
        <a:xfrm>
          <a:off x="20383500" y="1858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114300</xdr:rowOff>
    </xdr:from>
    <xdr:to>
      <xdr:col>111</xdr:col>
      <xdr:colOff>177800</xdr:colOff>
      <xdr:row>108</xdr:row>
      <xdr:rowOff>118111</xdr:rowOff>
    </xdr:to>
    <xdr:cxnSp macro="">
      <xdr:nvCxnSpPr>
        <xdr:cNvPr id="793" name="直線コネクタ 792"/>
        <xdr:cNvCxnSpPr/>
      </xdr:nvCxnSpPr>
      <xdr:spPr>
        <a:xfrm flipV="1">
          <a:off x="20434300" y="18630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128288</xdr:rowOff>
    </xdr:from>
    <xdr:ext cx="469744" cy="259045"/>
    <xdr:sp macro="" textlink="">
      <xdr:nvSpPr>
        <xdr:cNvPr id="794" name="n_1aveValue【庁舎】&#10;一人当たり面積"/>
        <xdr:cNvSpPr txBox="1"/>
      </xdr:nvSpPr>
      <xdr:spPr>
        <a:xfrm>
          <a:off x="210757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139716</xdr:rowOff>
    </xdr:from>
    <xdr:ext cx="469744" cy="259045"/>
    <xdr:sp macro="" textlink="">
      <xdr:nvSpPr>
        <xdr:cNvPr id="795" name="n_2aveValue【庁舎】&#10;一人当たり面積"/>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156227</xdr:rowOff>
    </xdr:from>
    <xdr:ext cx="469744" cy="259045"/>
    <xdr:sp macro="" textlink="">
      <xdr:nvSpPr>
        <xdr:cNvPr id="796" name="n_1mainValue【庁舎】&#10;一人当たり面積"/>
        <xdr:cNvSpPr txBox="1"/>
      </xdr:nvSpPr>
      <xdr:spPr>
        <a:xfrm>
          <a:off x="210757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160038</xdr:rowOff>
    </xdr:from>
    <xdr:ext cx="469744" cy="259045"/>
    <xdr:sp macro="" textlink="">
      <xdr:nvSpPr>
        <xdr:cNvPr id="797" name="n_2mainValue【庁舎】&#10;一人当たり面積"/>
        <xdr:cNvSpPr txBox="1"/>
      </xdr:nvSpPr>
      <xdr:spPr>
        <a:xfrm>
          <a:off x="20199427" y="1867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8" name="正方形/長方形 7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9" name="正方形/長方形 7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0" name="テキスト ボックス 7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と比較して特に有形固定資産減価償却率が高くなっている施設は、図書館、体育館・プール、市民会館などとなっており、老朽化が進んでいる。特に低くなっている施設は、保健福祉センター・保健所となっており</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橋本市保健福祉センターが整備されたことにより有形固定資産減価償却率が低くなっている。また、消防施設の一人当たりの面積について、橋本市消防本部及び橋本北消防署を保有しているため、一人当たりの面積が類似団体より大きくなっている。</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なお、</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保健福祉センター・保健所</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一人当たりの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面積</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0.091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及び平成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0.092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は誤りであり、正しくは、平成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0.010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0.011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63,789
63,500
130.55
27,154,596
26,753,393
320,238
16,372,852
34,431,850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年度の基準財政収入額は、市町村民税</a:t>
          </a:r>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の増加や地方消費税交付金をはじめとする各種交付金の増加により、基準財政収入額算定上前年度より増加している。しかしながら、基準財政需要額では、新市まちづくり事業で借り入れた多額の市債の償還がすすんでいることにより公債費分が減少しているものの社会福祉費や高齢者保健福祉費など個別算定経費が増加していいることもあり財政力指数は減少傾向にある。本市としては類似団体内での財政力指数は下位となっていることもあり、定住促進対策や企業誘致活動による雇用の確保に努め、人口減少に歯止めを掛けるよう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104775</xdr:rowOff>
    </xdr:from>
    <xdr:to>
      <xdr:col>23</xdr:col>
      <xdr:colOff>133350</xdr:colOff>
      <xdr:row>44</xdr:row>
      <xdr:rowOff>104775</xdr:rowOff>
    </xdr:to>
    <xdr:cxnSp macro="">
      <xdr:nvCxnSpPr>
        <xdr:cNvPr id="69" name="直線コネクタ 68"/>
        <xdr:cNvCxnSpPr/>
      </xdr:nvCxnSpPr>
      <xdr:spPr>
        <a:xfrm>
          <a:off x="4114800" y="7648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62035</xdr:rowOff>
    </xdr:from>
    <xdr:ext cx="762000" cy="259045"/>
    <xdr:sp macro="" textlink="">
      <xdr:nvSpPr>
        <xdr:cNvPr id="70"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104775</xdr:rowOff>
    </xdr:to>
    <xdr:cxnSp macro="">
      <xdr:nvCxnSpPr>
        <xdr:cNvPr id="72" name="直線コネクタ 71"/>
        <xdr:cNvCxnSpPr/>
      </xdr:nvCxnSpPr>
      <xdr:spPr>
        <a:xfrm>
          <a:off x="3225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64558</xdr:rowOff>
    </xdr:from>
    <xdr:to>
      <xdr:col>15</xdr:col>
      <xdr:colOff>82550</xdr:colOff>
      <xdr:row>44</xdr:row>
      <xdr:rowOff>84667</xdr:rowOff>
    </xdr:to>
    <xdr:cxnSp macro="">
      <xdr:nvCxnSpPr>
        <xdr:cNvPr id="75" name="直線コネクタ 74"/>
        <xdr:cNvCxnSpPr/>
      </xdr:nvCxnSpPr>
      <xdr:spPr>
        <a:xfrm>
          <a:off x="2336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64558</xdr:rowOff>
    </xdr:from>
    <xdr:to>
      <xdr:col>11</xdr:col>
      <xdr:colOff>31750</xdr:colOff>
      <xdr:row>44</xdr:row>
      <xdr:rowOff>64558</xdr:rowOff>
    </xdr:to>
    <xdr:cxnSp macro="">
      <xdr:nvCxnSpPr>
        <xdr:cNvPr id="78" name="直線コネクタ 77"/>
        <xdr:cNvCxnSpPr/>
      </xdr:nvCxnSpPr>
      <xdr:spPr>
        <a:xfrm>
          <a:off x="1447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80" name="テキスト ボックス 79"/>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53975</xdr:rowOff>
    </xdr:from>
    <xdr:to>
      <xdr:col>23</xdr:col>
      <xdr:colOff>184150</xdr:colOff>
      <xdr:row>44</xdr:row>
      <xdr:rowOff>155575</xdr:rowOff>
    </xdr:to>
    <xdr:sp macro="" textlink="">
      <xdr:nvSpPr>
        <xdr:cNvPr id="88" name="楕円 87"/>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26052</xdr:rowOff>
    </xdr:from>
    <xdr:ext cx="762000" cy="259045"/>
    <xdr:sp macro="" textlink="">
      <xdr:nvSpPr>
        <xdr:cNvPr id="89" name="財政力該当値テキスト"/>
        <xdr:cNvSpPr txBox="1"/>
      </xdr:nvSpPr>
      <xdr:spPr>
        <a:xfrm>
          <a:off x="5041900" y="756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0" name="楕円 89"/>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1" name="テキスト ボックス 90"/>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13758</xdr:rowOff>
    </xdr:from>
    <xdr:to>
      <xdr:col>11</xdr:col>
      <xdr:colOff>82550</xdr:colOff>
      <xdr:row>44</xdr:row>
      <xdr:rowOff>115358</xdr:rowOff>
    </xdr:to>
    <xdr:sp macro="" textlink="">
      <xdr:nvSpPr>
        <xdr:cNvPr id="94" name="楕円 93"/>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100135</xdr:rowOff>
    </xdr:from>
    <xdr:ext cx="762000" cy="259045"/>
    <xdr:sp macro="" textlink="">
      <xdr:nvSpPr>
        <xdr:cNvPr id="95" name="テキスト ボックス 94"/>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13758</xdr:rowOff>
    </xdr:from>
    <xdr:to>
      <xdr:col>7</xdr:col>
      <xdr:colOff>31750</xdr:colOff>
      <xdr:row>44</xdr:row>
      <xdr:rowOff>115358</xdr:rowOff>
    </xdr:to>
    <xdr:sp macro="" textlink="">
      <xdr:nvSpPr>
        <xdr:cNvPr id="96" name="楕円 95"/>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100135</xdr:rowOff>
    </xdr:from>
    <xdr:ext cx="762000" cy="259045"/>
    <xdr:sp macro="" textlink="">
      <xdr:nvSpPr>
        <xdr:cNvPr id="97" name="テキスト ボックス 96"/>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本市の平成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年度の経常収支比率は</a:t>
          </a:r>
          <a:r>
            <a:rPr kumimoji="1" lang="en-US" altLang="ja-JP" sz="1100">
              <a:solidFill>
                <a:schemeClr val="dk1"/>
              </a:solidFill>
              <a:effectLst/>
              <a:latin typeface="+mn-lt"/>
              <a:ea typeface="+mn-ea"/>
              <a:cs typeface="+mn-cs"/>
            </a:rPr>
            <a:t>101.7</a:t>
          </a:r>
          <a:r>
            <a:rPr kumimoji="1" lang="ja-JP" altLang="ja-JP" sz="1100">
              <a:solidFill>
                <a:schemeClr val="dk1"/>
              </a:solidFill>
              <a:effectLst/>
              <a:latin typeface="+mn-lt"/>
              <a:ea typeface="+mn-ea"/>
              <a:cs typeface="+mn-cs"/>
            </a:rPr>
            <a:t>％となり、財政構造の硬直化が一層進んでいる。この要因として、平成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橋本市財政健全化計画に基づく人件費や物件費の削減などにより歳出経常一般財源の削減を図り、歳入においても普通交付税や各種交付金が増加、臨時財政対策債発行可能額の増加などにより、経常一般財源が増加したものの、公共下水道事業及び農業集落排水事業の基準内、基準外繰出金の見直しがあり繰出金一般財源等が大きく増加したことで経常収支比率が悪化した。公債費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をピークに徐々に減少していく見込みであるが、経常収支比率は現状並みで推移すると見込んでいる。本市としては、類似団体と比較しても最低レベルにあることから、橋本市財政健全化計画の実行による歳出削減に取り組み、経常収支比率の良化に努め</a:t>
          </a:r>
          <a:r>
            <a:rPr lang="ja-JP" altLang="ja-JP" sz="1100" b="0" i="0" baseline="0">
              <a:solidFill>
                <a:schemeClr val="dk1"/>
              </a:solidFill>
              <a:effectLst/>
              <a:latin typeface="+mn-lt"/>
              <a:ea typeface="+mn-ea"/>
              <a:cs typeface="+mn-cs"/>
            </a:rPr>
            <a:t>財政のスリム化を図る。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5715</xdr:rowOff>
    </xdr:from>
    <xdr:to>
      <xdr:col>23</xdr:col>
      <xdr:colOff>133350</xdr:colOff>
      <xdr:row>63</xdr:row>
      <xdr:rowOff>62019</xdr:rowOff>
    </xdr:to>
    <xdr:cxnSp macro="">
      <xdr:nvCxnSpPr>
        <xdr:cNvPr id="132" name="直線コネクタ 131"/>
        <xdr:cNvCxnSpPr/>
      </xdr:nvCxnSpPr>
      <xdr:spPr>
        <a:xfrm>
          <a:off x="4114800" y="10807065"/>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60977</xdr:rowOff>
    </xdr:from>
    <xdr:ext cx="762000" cy="259045"/>
    <xdr:sp macro="" textlink="">
      <xdr:nvSpPr>
        <xdr:cNvPr id="133" name="財政構造の弾力性平均値テキスト"/>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100754</xdr:rowOff>
    </xdr:from>
    <xdr:to>
      <xdr:col>19</xdr:col>
      <xdr:colOff>133350</xdr:colOff>
      <xdr:row>63</xdr:row>
      <xdr:rowOff>5715</xdr:rowOff>
    </xdr:to>
    <xdr:cxnSp macro="">
      <xdr:nvCxnSpPr>
        <xdr:cNvPr id="135" name="直線コネクタ 134"/>
        <xdr:cNvCxnSpPr/>
      </xdr:nvCxnSpPr>
      <xdr:spPr>
        <a:xfrm>
          <a:off x="3225800" y="10730654"/>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37" name="テキスト ボックス 136"/>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72602</xdr:rowOff>
    </xdr:from>
    <xdr:to>
      <xdr:col>15</xdr:col>
      <xdr:colOff>82550</xdr:colOff>
      <xdr:row>62</xdr:row>
      <xdr:rowOff>100754</xdr:rowOff>
    </xdr:to>
    <xdr:cxnSp macro="">
      <xdr:nvCxnSpPr>
        <xdr:cNvPr id="138" name="直線コネクタ 137"/>
        <xdr:cNvCxnSpPr/>
      </xdr:nvCxnSpPr>
      <xdr:spPr>
        <a:xfrm>
          <a:off x="2336800" y="1070250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40" name="テキスト ボックス 139"/>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28363</xdr:rowOff>
    </xdr:from>
    <xdr:to>
      <xdr:col>11</xdr:col>
      <xdr:colOff>31750</xdr:colOff>
      <xdr:row>62</xdr:row>
      <xdr:rowOff>72602</xdr:rowOff>
    </xdr:to>
    <xdr:cxnSp macro="">
      <xdr:nvCxnSpPr>
        <xdr:cNvPr id="141" name="直線コネクタ 140"/>
        <xdr:cNvCxnSpPr/>
      </xdr:nvCxnSpPr>
      <xdr:spPr>
        <a:xfrm>
          <a:off x="1447800" y="10658263"/>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11219</xdr:rowOff>
    </xdr:from>
    <xdr:to>
      <xdr:col>23</xdr:col>
      <xdr:colOff>184150</xdr:colOff>
      <xdr:row>63</xdr:row>
      <xdr:rowOff>112819</xdr:rowOff>
    </xdr:to>
    <xdr:sp macro="" textlink="">
      <xdr:nvSpPr>
        <xdr:cNvPr id="151" name="楕円 150"/>
        <xdr:cNvSpPr/>
      </xdr:nvSpPr>
      <xdr:spPr>
        <a:xfrm>
          <a:off x="49022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154746</xdr:rowOff>
    </xdr:from>
    <xdr:ext cx="762000" cy="259045"/>
    <xdr:sp macro="" textlink="">
      <xdr:nvSpPr>
        <xdr:cNvPr id="152" name="財政構造の弾力性該当値テキスト"/>
        <xdr:cNvSpPr txBox="1"/>
      </xdr:nvSpPr>
      <xdr:spPr>
        <a:xfrm>
          <a:off x="5041900" y="1078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126365</xdr:rowOff>
    </xdr:from>
    <xdr:to>
      <xdr:col>19</xdr:col>
      <xdr:colOff>184150</xdr:colOff>
      <xdr:row>63</xdr:row>
      <xdr:rowOff>56515</xdr:rowOff>
    </xdr:to>
    <xdr:sp macro="" textlink="">
      <xdr:nvSpPr>
        <xdr:cNvPr id="153" name="楕円 152"/>
        <xdr:cNvSpPr/>
      </xdr:nvSpPr>
      <xdr:spPr>
        <a:xfrm>
          <a:off x="4064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41292</xdr:rowOff>
    </xdr:from>
    <xdr:ext cx="736600" cy="259045"/>
    <xdr:sp macro="" textlink="">
      <xdr:nvSpPr>
        <xdr:cNvPr id="154" name="テキスト ボックス 153"/>
        <xdr:cNvSpPr txBox="1"/>
      </xdr:nvSpPr>
      <xdr:spPr>
        <a:xfrm>
          <a:off x="3733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49954</xdr:rowOff>
    </xdr:from>
    <xdr:to>
      <xdr:col>15</xdr:col>
      <xdr:colOff>133350</xdr:colOff>
      <xdr:row>62</xdr:row>
      <xdr:rowOff>151554</xdr:rowOff>
    </xdr:to>
    <xdr:sp macro="" textlink="">
      <xdr:nvSpPr>
        <xdr:cNvPr id="155" name="楕円 154"/>
        <xdr:cNvSpPr/>
      </xdr:nvSpPr>
      <xdr:spPr>
        <a:xfrm>
          <a:off x="3175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136331</xdr:rowOff>
    </xdr:from>
    <xdr:ext cx="762000" cy="259045"/>
    <xdr:sp macro="" textlink="">
      <xdr:nvSpPr>
        <xdr:cNvPr id="156" name="テキスト ボックス 155"/>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21802</xdr:rowOff>
    </xdr:from>
    <xdr:to>
      <xdr:col>11</xdr:col>
      <xdr:colOff>82550</xdr:colOff>
      <xdr:row>62</xdr:row>
      <xdr:rowOff>123402</xdr:rowOff>
    </xdr:to>
    <xdr:sp macro="" textlink="">
      <xdr:nvSpPr>
        <xdr:cNvPr id="157" name="楕円 156"/>
        <xdr:cNvSpPr/>
      </xdr:nvSpPr>
      <xdr:spPr>
        <a:xfrm>
          <a:off x="2286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108179</xdr:rowOff>
    </xdr:from>
    <xdr:ext cx="762000" cy="259045"/>
    <xdr:sp macro="" textlink="">
      <xdr:nvSpPr>
        <xdr:cNvPr id="158" name="テキスト ボックス 157"/>
        <xdr:cNvSpPr txBox="1"/>
      </xdr:nvSpPr>
      <xdr:spPr>
        <a:xfrm>
          <a:off x="1955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59" name="楕円 158"/>
        <xdr:cNvSpPr/>
      </xdr:nvSpPr>
      <xdr:spPr>
        <a:xfrm>
          <a:off x="1397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60" name="テキスト ボックス 159"/>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橋本市財政健全化計画の実行による人件費の削減、定員適正化計画に基づく退職者の８割採用及び公私連携の認定こども園化を推進することで職員数の削減を図っていることから、人件費は年々減少している。一方、物件費については民間委託への転換により委託料が増加しているものの、橋本市財政健全化計画に基づく物件費の削減により、人口１人当たりの人件費・物件費等決算額は、減少傾向にある。しかしながら、これらの経費は類似団体と比較しても、依然として高額であることから、今後も定員適正化の継続するとともに、橋本市財政健全化計画により物件費等ランニングコストの縮減や継続事業の見直しを図り経常経費の縮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80479</xdr:rowOff>
    </xdr:from>
    <xdr:to>
      <xdr:col>23</xdr:col>
      <xdr:colOff>133350</xdr:colOff>
      <xdr:row>85</xdr:row>
      <xdr:rowOff>98603</xdr:rowOff>
    </xdr:to>
    <xdr:cxnSp macro="">
      <xdr:nvCxnSpPr>
        <xdr:cNvPr id="195" name="直線コネクタ 194"/>
        <xdr:cNvCxnSpPr/>
      </xdr:nvCxnSpPr>
      <xdr:spPr>
        <a:xfrm>
          <a:off x="4114800" y="14653729"/>
          <a:ext cx="838200" cy="1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13651</xdr:rowOff>
    </xdr:from>
    <xdr:ext cx="762000" cy="259045"/>
    <xdr:sp macro="" textlink="">
      <xdr:nvSpPr>
        <xdr:cNvPr id="196" name="人件費・物件費等の状況平均値テキスト"/>
        <xdr:cNvSpPr txBox="1"/>
      </xdr:nvSpPr>
      <xdr:spPr>
        <a:xfrm>
          <a:off x="5041900" y="14244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80479</xdr:rowOff>
    </xdr:from>
    <xdr:to>
      <xdr:col>19</xdr:col>
      <xdr:colOff>133350</xdr:colOff>
      <xdr:row>86</xdr:row>
      <xdr:rowOff>27749</xdr:rowOff>
    </xdr:to>
    <xdr:cxnSp macro="">
      <xdr:nvCxnSpPr>
        <xdr:cNvPr id="198" name="直線コネクタ 197"/>
        <xdr:cNvCxnSpPr/>
      </xdr:nvCxnSpPr>
      <xdr:spPr>
        <a:xfrm flipV="1">
          <a:off x="3225800" y="14653729"/>
          <a:ext cx="889000" cy="1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101996</xdr:rowOff>
    </xdr:from>
    <xdr:ext cx="736600" cy="259045"/>
    <xdr:sp macro="" textlink="">
      <xdr:nvSpPr>
        <xdr:cNvPr id="200" name="テキスト ボックス 199"/>
        <xdr:cNvSpPr txBox="1"/>
      </xdr:nvSpPr>
      <xdr:spPr>
        <a:xfrm>
          <a:off x="3733800" y="141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17480</xdr:rowOff>
    </xdr:from>
    <xdr:to>
      <xdr:col>15</xdr:col>
      <xdr:colOff>82550</xdr:colOff>
      <xdr:row>86</xdr:row>
      <xdr:rowOff>27749</xdr:rowOff>
    </xdr:to>
    <xdr:cxnSp macro="">
      <xdr:nvCxnSpPr>
        <xdr:cNvPr id="201" name="直線コネクタ 200"/>
        <xdr:cNvCxnSpPr/>
      </xdr:nvCxnSpPr>
      <xdr:spPr>
        <a:xfrm>
          <a:off x="2336800" y="14762180"/>
          <a:ext cx="889000" cy="1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76700</xdr:rowOff>
    </xdr:from>
    <xdr:ext cx="762000" cy="259045"/>
    <xdr:sp macro="" textlink="">
      <xdr:nvSpPr>
        <xdr:cNvPr id="203" name="テキスト ボックス 202"/>
        <xdr:cNvSpPr txBox="1"/>
      </xdr:nvSpPr>
      <xdr:spPr>
        <a:xfrm>
          <a:off x="2844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97490</xdr:rowOff>
    </xdr:from>
    <xdr:to>
      <xdr:col>11</xdr:col>
      <xdr:colOff>31750</xdr:colOff>
      <xdr:row>86</xdr:row>
      <xdr:rowOff>17480</xdr:rowOff>
    </xdr:to>
    <xdr:cxnSp macro="">
      <xdr:nvCxnSpPr>
        <xdr:cNvPr id="204" name="直線コネクタ 203"/>
        <xdr:cNvCxnSpPr/>
      </xdr:nvCxnSpPr>
      <xdr:spPr>
        <a:xfrm>
          <a:off x="1447800" y="14670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110315</xdr:rowOff>
    </xdr:from>
    <xdr:ext cx="762000" cy="259045"/>
    <xdr:sp macro="" textlink="">
      <xdr:nvSpPr>
        <xdr:cNvPr id="206" name="テキスト ボックス 205"/>
        <xdr:cNvSpPr txBox="1"/>
      </xdr:nvSpPr>
      <xdr:spPr>
        <a:xfrm>
          <a:off x="1955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97111</xdr:rowOff>
    </xdr:from>
    <xdr:ext cx="762000" cy="259045"/>
    <xdr:sp macro="" textlink="">
      <xdr:nvSpPr>
        <xdr:cNvPr id="208" name="テキスト ボックス 207"/>
        <xdr:cNvSpPr txBox="1"/>
      </xdr:nvSpPr>
      <xdr:spPr>
        <a:xfrm>
          <a:off x="1066800" y="143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47803</xdr:rowOff>
    </xdr:from>
    <xdr:to>
      <xdr:col>23</xdr:col>
      <xdr:colOff>184150</xdr:colOff>
      <xdr:row>85</xdr:row>
      <xdr:rowOff>149403</xdr:rowOff>
    </xdr:to>
    <xdr:sp macro="" textlink="">
      <xdr:nvSpPr>
        <xdr:cNvPr id="214" name="楕円 213"/>
        <xdr:cNvSpPr/>
      </xdr:nvSpPr>
      <xdr:spPr>
        <a:xfrm>
          <a:off x="4902200" y="1462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19880</xdr:rowOff>
    </xdr:from>
    <xdr:ext cx="762000" cy="259045"/>
    <xdr:sp macro="" textlink="">
      <xdr:nvSpPr>
        <xdr:cNvPr id="215" name="人件費・物件費等の状況該当値テキスト"/>
        <xdr:cNvSpPr txBox="1"/>
      </xdr:nvSpPr>
      <xdr:spPr>
        <a:xfrm>
          <a:off x="5041900" y="1459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29679</xdr:rowOff>
    </xdr:from>
    <xdr:to>
      <xdr:col>19</xdr:col>
      <xdr:colOff>184150</xdr:colOff>
      <xdr:row>85</xdr:row>
      <xdr:rowOff>131279</xdr:rowOff>
    </xdr:to>
    <xdr:sp macro="" textlink="">
      <xdr:nvSpPr>
        <xdr:cNvPr id="216" name="楕円 215"/>
        <xdr:cNvSpPr/>
      </xdr:nvSpPr>
      <xdr:spPr>
        <a:xfrm>
          <a:off x="4064000" y="1460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116056</xdr:rowOff>
    </xdr:from>
    <xdr:ext cx="736600" cy="259045"/>
    <xdr:sp macro="" textlink="">
      <xdr:nvSpPr>
        <xdr:cNvPr id="217" name="テキスト ボックス 216"/>
        <xdr:cNvSpPr txBox="1"/>
      </xdr:nvSpPr>
      <xdr:spPr>
        <a:xfrm>
          <a:off x="3733800" y="14689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148399</xdr:rowOff>
    </xdr:from>
    <xdr:to>
      <xdr:col>15</xdr:col>
      <xdr:colOff>133350</xdr:colOff>
      <xdr:row>86</xdr:row>
      <xdr:rowOff>78549</xdr:rowOff>
    </xdr:to>
    <xdr:sp macro="" textlink="">
      <xdr:nvSpPr>
        <xdr:cNvPr id="218" name="楕円 217"/>
        <xdr:cNvSpPr/>
      </xdr:nvSpPr>
      <xdr:spPr>
        <a:xfrm>
          <a:off x="3175000" y="1472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63326</xdr:rowOff>
    </xdr:from>
    <xdr:ext cx="762000" cy="259045"/>
    <xdr:sp macro="" textlink="">
      <xdr:nvSpPr>
        <xdr:cNvPr id="219" name="テキスト ボックス 218"/>
        <xdr:cNvSpPr txBox="1"/>
      </xdr:nvSpPr>
      <xdr:spPr>
        <a:xfrm>
          <a:off x="2844800" y="1480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138130</xdr:rowOff>
    </xdr:from>
    <xdr:to>
      <xdr:col>11</xdr:col>
      <xdr:colOff>82550</xdr:colOff>
      <xdr:row>86</xdr:row>
      <xdr:rowOff>68280</xdr:rowOff>
    </xdr:to>
    <xdr:sp macro="" textlink="">
      <xdr:nvSpPr>
        <xdr:cNvPr id="220" name="楕円 219"/>
        <xdr:cNvSpPr/>
      </xdr:nvSpPr>
      <xdr:spPr>
        <a:xfrm>
          <a:off x="2286000" y="1471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53057</xdr:rowOff>
    </xdr:from>
    <xdr:ext cx="762000" cy="259045"/>
    <xdr:sp macro="" textlink="">
      <xdr:nvSpPr>
        <xdr:cNvPr id="221" name="テキスト ボックス 220"/>
        <xdr:cNvSpPr txBox="1"/>
      </xdr:nvSpPr>
      <xdr:spPr>
        <a:xfrm>
          <a:off x="1955800" y="147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46690</xdr:rowOff>
    </xdr:from>
    <xdr:to>
      <xdr:col>7</xdr:col>
      <xdr:colOff>31750</xdr:colOff>
      <xdr:row>85</xdr:row>
      <xdr:rowOff>148290</xdr:rowOff>
    </xdr:to>
    <xdr:sp macro="" textlink="">
      <xdr:nvSpPr>
        <xdr:cNvPr id="222" name="楕円 221"/>
        <xdr:cNvSpPr/>
      </xdr:nvSpPr>
      <xdr:spPr>
        <a:xfrm>
          <a:off x="1397000" y="1461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133067</xdr:rowOff>
    </xdr:from>
    <xdr:ext cx="762000" cy="259045"/>
    <xdr:sp macro="" textlink="">
      <xdr:nvSpPr>
        <xdr:cNvPr id="223" name="テキスト ボックス 222"/>
        <xdr:cNvSpPr txBox="1"/>
      </xdr:nvSpPr>
      <xdr:spPr>
        <a:xfrm>
          <a:off x="1066800" y="147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年度のラスパイレス指数は平成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年度より</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ポイントの減少となり、全国市平均より</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ポイント下回った。全国市平均より</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ポイント下回ったのは、財政健全化の一環として平成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年度より本市独自の給与減額（高齢層職員が多い</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級において給料減額）を行なっていることが大きな要因となっており、今後も民間の給与水準を基に出されている人事院勧告や、和歌山県、県内他市及び近隣市町の給与制度の動向を注視し、適正な給料水準を保つように努めるが、給与減額を引続き行なっていくため、当分の間、全国市平均を下回る指数となることが見込まれ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なお、平成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年度数値については、平成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年度数値を引用している。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84</xdr:row>
      <xdr:rowOff>99786</xdr:rowOff>
    </xdr:to>
    <xdr:cxnSp macro="">
      <xdr:nvCxnSpPr>
        <xdr:cNvPr id="259" name="直線コネクタ 258"/>
        <xdr:cNvCxnSpPr/>
      </xdr:nvCxnSpPr>
      <xdr:spPr>
        <a:xfrm>
          <a:off x="16179800" y="14501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74584</xdr:rowOff>
    </xdr:from>
    <xdr:ext cx="762000" cy="259045"/>
    <xdr:sp macro="" textlink="">
      <xdr:nvSpPr>
        <xdr:cNvPr id="260" name="給与水準   （国との比較）平均値テキスト"/>
        <xdr:cNvSpPr txBox="1"/>
      </xdr:nvSpPr>
      <xdr:spPr>
        <a:xfrm>
          <a:off x="17106900" y="1481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84</xdr:row>
      <xdr:rowOff>117021</xdr:rowOff>
    </xdr:to>
    <xdr:cxnSp macro="">
      <xdr:nvCxnSpPr>
        <xdr:cNvPr id="262" name="直線コネクタ 261"/>
        <xdr:cNvCxnSpPr/>
      </xdr:nvCxnSpPr>
      <xdr:spPr>
        <a:xfrm flipV="1">
          <a:off x="15290800" y="145015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4" name="テキスト ボックス 263"/>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117021</xdr:rowOff>
    </xdr:from>
    <xdr:to>
      <xdr:col>72</xdr:col>
      <xdr:colOff>203200</xdr:colOff>
      <xdr:row>86</xdr:row>
      <xdr:rowOff>170543</xdr:rowOff>
    </xdr:to>
    <xdr:cxnSp macro="">
      <xdr:nvCxnSpPr>
        <xdr:cNvPr id="265" name="直線コネクタ 264"/>
        <xdr:cNvCxnSpPr/>
      </xdr:nvCxnSpPr>
      <xdr:spPr>
        <a:xfrm flipV="1">
          <a:off x="14401800" y="14518821"/>
          <a:ext cx="889000" cy="39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86</xdr:row>
      <xdr:rowOff>170543</xdr:rowOff>
    </xdr:to>
    <xdr:cxnSp macro="">
      <xdr:nvCxnSpPr>
        <xdr:cNvPr id="268" name="直線コネクタ 267"/>
        <xdr:cNvCxnSpPr/>
      </xdr:nvCxnSpPr>
      <xdr:spPr>
        <a:xfrm>
          <a:off x="13512800" y="1491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2" name="テキスト ボックス 271"/>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78" name="楕円 277"/>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79" name="給与水準   （国との比較）該当値テキスト"/>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80" name="楕円 279"/>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81" name="テキスト ボックス 280"/>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66221</xdr:rowOff>
    </xdr:from>
    <xdr:to>
      <xdr:col>73</xdr:col>
      <xdr:colOff>44450</xdr:colOff>
      <xdr:row>84</xdr:row>
      <xdr:rowOff>167821</xdr:rowOff>
    </xdr:to>
    <xdr:sp macro="" textlink="">
      <xdr:nvSpPr>
        <xdr:cNvPr id="282" name="楕円 281"/>
        <xdr:cNvSpPr/>
      </xdr:nvSpPr>
      <xdr:spPr>
        <a:xfrm>
          <a:off x="15240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6548</xdr:rowOff>
    </xdr:from>
    <xdr:ext cx="762000" cy="259045"/>
    <xdr:sp macro="" textlink="">
      <xdr:nvSpPr>
        <xdr:cNvPr id="283" name="テキスト ボックス 282"/>
        <xdr:cNvSpPr txBox="1"/>
      </xdr:nvSpPr>
      <xdr:spPr>
        <a:xfrm>
          <a:off x="14909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4" name="楕円 283"/>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5" name="テキスト ボックス 284"/>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6" name="楕円 285"/>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7" name="テキスト ボックス 286"/>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策定した橋本市定員適正化計画では、退職者の８割以内採用を基準とした採用抑制を図ったほか、事業に応じた職員の補充、退職勧奨、普通退職を加味しながら年度毎の平準化を図り、組織機構・事務事業・職員配置の見直し、民間委託の推進などにより定員の適正化を推進し、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日現在で普通会計における職員数は４９６人となり、計画策定時の平成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年度（５５７人）と比較すると６１人削減となっている。</a:t>
          </a:r>
          <a:endParaRPr lang="ja-JP" altLang="ja-JP" sz="1400">
            <a:effectLst/>
          </a:endParaRPr>
        </a:p>
        <a:p>
          <a:r>
            <a:rPr kumimoji="1" lang="ja-JP" altLang="ja-JP" sz="1100">
              <a:solidFill>
                <a:schemeClr val="dk1"/>
              </a:solidFill>
              <a:effectLst/>
              <a:latin typeface="+mn-lt"/>
              <a:ea typeface="+mn-ea"/>
              <a:cs typeface="+mn-cs"/>
            </a:rPr>
            <a:t>　今後も住民サービスを低下させることなく、更なる事務の効率化の推進を図り、より適切な定員管理に努める。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104775</xdr:rowOff>
    </xdr:from>
    <xdr:to>
      <xdr:col>81</xdr:col>
      <xdr:colOff>44450</xdr:colOff>
      <xdr:row>62</xdr:row>
      <xdr:rowOff>120862</xdr:rowOff>
    </xdr:to>
    <xdr:cxnSp macro="">
      <xdr:nvCxnSpPr>
        <xdr:cNvPr id="322" name="直線コネクタ 321"/>
        <xdr:cNvCxnSpPr/>
      </xdr:nvCxnSpPr>
      <xdr:spPr>
        <a:xfrm>
          <a:off x="16179800" y="1073467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111777</xdr:rowOff>
    </xdr:from>
    <xdr:ext cx="762000" cy="259045"/>
    <xdr:sp macro="" textlink="">
      <xdr:nvSpPr>
        <xdr:cNvPr id="323" name="定員管理の状況平均値テキスト"/>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104775</xdr:rowOff>
    </xdr:from>
    <xdr:to>
      <xdr:col>77</xdr:col>
      <xdr:colOff>44450</xdr:colOff>
      <xdr:row>62</xdr:row>
      <xdr:rowOff>116840</xdr:rowOff>
    </xdr:to>
    <xdr:cxnSp macro="">
      <xdr:nvCxnSpPr>
        <xdr:cNvPr id="325" name="直線コネクタ 324"/>
        <xdr:cNvCxnSpPr/>
      </xdr:nvCxnSpPr>
      <xdr:spPr>
        <a:xfrm flipV="1">
          <a:off x="15290800" y="1073467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27" name="テキスト ボックス 326"/>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108796</xdr:rowOff>
    </xdr:from>
    <xdr:to>
      <xdr:col>72</xdr:col>
      <xdr:colOff>203200</xdr:colOff>
      <xdr:row>62</xdr:row>
      <xdr:rowOff>116840</xdr:rowOff>
    </xdr:to>
    <xdr:cxnSp macro="">
      <xdr:nvCxnSpPr>
        <xdr:cNvPr id="328" name="直線コネクタ 327"/>
        <xdr:cNvCxnSpPr/>
      </xdr:nvCxnSpPr>
      <xdr:spPr>
        <a:xfrm>
          <a:off x="14401800" y="107386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30" name="テキスト ボックス 329"/>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108796</xdr:rowOff>
    </xdr:from>
    <xdr:to>
      <xdr:col>68</xdr:col>
      <xdr:colOff>152400</xdr:colOff>
      <xdr:row>62</xdr:row>
      <xdr:rowOff>134938</xdr:rowOff>
    </xdr:to>
    <xdr:cxnSp macro="">
      <xdr:nvCxnSpPr>
        <xdr:cNvPr id="331" name="直線コネクタ 330"/>
        <xdr:cNvCxnSpPr/>
      </xdr:nvCxnSpPr>
      <xdr:spPr>
        <a:xfrm flipV="1">
          <a:off x="13512800" y="10738696"/>
          <a:ext cx="889000" cy="2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51134</xdr:rowOff>
    </xdr:from>
    <xdr:ext cx="762000" cy="259045"/>
    <xdr:sp macro="" textlink="">
      <xdr:nvSpPr>
        <xdr:cNvPr id="333" name="テキスト ボックス 332"/>
        <xdr:cNvSpPr txBox="1"/>
      </xdr:nvSpPr>
      <xdr:spPr>
        <a:xfrm>
          <a:off x="14020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59178</xdr:rowOff>
    </xdr:from>
    <xdr:ext cx="762000" cy="259045"/>
    <xdr:sp macro="" textlink="">
      <xdr:nvSpPr>
        <xdr:cNvPr id="335" name="テキスト ボックス 334"/>
        <xdr:cNvSpPr txBox="1"/>
      </xdr:nvSpPr>
      <xdr:spPr>
        <a:xfrm>
          <a:off x="13131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70062</xdr:rowOff>
    </xdr:from>
    <xdr:to>
      <xdr:col>81</xdr:col>
      <xdr:colOff>95250</xdr:colOff>
      <xdr:row>63</xdr:row>
      <xdr:rowOff>212</xdr:rowOff>
    </xdr:to>
    <xdr:sp macro="" textlink="">
      <xdr:nvSpPr>
        <xdr:cNvPr id="341" name="楕円 340"/>
        <xdr:cNvSpPr/>
      </xdr:nvSpPr>
      <xdr:spPr>
        <a:xfrm>
          <a:off x="169672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42139</xdr:rowOff>
    </xdr:from>
    <xdr:ext cx="762000" cy="259045"/>
    <xdr:sp macro="" textlink="">
      <xdr:nvSpPr>
        <xdr:cNvPr id="342" name="定員管理の状況該当値テキスト"/>
        <xdr:cNvSpPr txBox="1"/>
      </xdr:nvSpPr>
      <xdr:spPr>
        <a:xfrm>
          <a:off x="17106900" y="1067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53975</xdr:rowOff>
    </xdr:from>
    <xdr:to>
      <xdr:col>77</xdr:col>
      <xdr:colOff>95250</xdr:colOff>
      <xdr:row>62</xdr:row>
      <xdr:rowOff>155575</xdr:rowOff>
    </xdr:to>
    <xdr:sp macro="" textlink="">
      <xdr:nvSpPr>
        <xdr:cNvPr id="343" name="楕円 342"/>
        <xdr:cNvSpPr/>
      </xdr:nvSpPr>
      <xdr:spPr>
        <a:xfrm>
          <a:off x="16129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140352</xdr:rowOff>
    </xdr:from>
    <xdr:ext cx="736600" cy="259045"/>
    <xdr:sp macro="" textlink="">
      <xdr:nvSpPr>
        <xdr:cNvPr id="344" name="テキスト ボックス 343"/>
        <xdr:cNvSpPr txBox="1"/>
      </xdr:nvSpPr>
      <xdr:spPr>
        <a:xfrm>
          <a:off x="15798800" y="1077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66040</xdr:rowOff>
    </xdr:from>
    <xdr:to>
      <xdr:col>73</xdr:col>
      <xdr:colOff>44450</xdr:colOff>
      <xdr:row>62</xdr:row>
      <xdr:rowOff>167640</xdr:rowOff>
    </xdr:to>
    <xdr:sp macro="" textlink="">
      <xdr:nvSpPr>
        <xdr:cNvPr id="345" name="楕円 344"/>
        <xdr:cNvSpPr/>
      </xdr:nvSpPr>
      <xdr:spPr>
        <a:xfrm>
          <a:off x="15240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152417</xdr:rowOff>
    </xdr:from>
    <xdr:ext cx="762000" cy="259045"/>
    <xdr:sp macro="" textlink="">
      <xdr:nvSpPr>
        <xdr:cNvPr id="346" name="テキスト ボックス 345"/>
        <xdr:cNvSpPr txBox="1"/>
      </xdr:nvSpPr>
      <xdr:spPr>
        <a:xfrm>
          <a:off x="14909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57996</xdr:rowOff>
    </xdr:from>
    <xdr:to>
      <xdr:col>68</xdr:col>
      <xdr:colOff>203200</xdr:colOff>
      <xdr:row>62</xdr:row>
      <xdr:rowOff>159596</xdr:rowOff>
    </xdr:to>
    <xdr:sp macro="" textlink="">
      <xdr:nvSpPr>
        <xdr:cNvPr id="347" name="楕円 346"/>
        <xdr:cNvSpPr/>
      </xdr:nvSpPr>
      <xdr:spPr>
        <a:xfrm>
          <a:off x="14351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144373</xdr:rowOff>
    </xdr:from>
    <xdr:ext cx="762000" cy="259045"/>
    <xdr:sp macro="" textlink="">
      <xdr:nvSpPr>
        <xdr:cNvPr id="348" name="テキスト ボックス 347"/>
        <xdr:cNvSpPr txBox="1"/>
      </xdr:nvSpPr>
      <xdr:spPr>
        <a:xfrm>
          <a:off x="14020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84138</xdr:rowOff>
    </xdr:from>
    <xdr:to>
      <xdr:col>64</xdr:col>
      <xdr:colOff>152400</xdr:colOff>
      <xdr:row>63</xdr:row>
      <xdr:rowOff>14288</xdr:rowOff>
    </xdr:to>
    <xdr:sp macro="" textlink="">
      <xdr:nvSpPr>
        <xdr:cNvPr id="349" name="楕円 348"/>
        <xdr:cNvSpPr/>
      </xdr:nvSpPr>
      <xdr:spPr>
        <a:xfrm>
          <a:off x="13462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170515</xdr:rowOff>
    </xdr:from>
    <xdr:ext cx="762000" cy="259045"/>
    <xdr:sp macro="" textlink="">
      <xdr:nvSpPr>
        <xdr:cNvPr id="350" name="テキスト ボックス 349"/>
        <xdr:cNvSpPr txBox="1"/>
      </xdr:nvSpPr>
      <xdr:spPr>
        <a:xfrm>
          <a:off x="13131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本市の実質公債比率は、病院事業債等の大きな償還がピークを過ぎて減少していることや普通交付税の増加があるものの、合併による新市まちづくり計画により実施した大型公共事業で借入れた市債の元金償還が本格化して公債費が増加していることから、近年では横ばいの状況となっている。しかしながら、平成</a:t>
          </a:r>
          <a:r>
            <a:rPr kumimoji="1" lang="en-US" altLang="ja-JP" sz="1000" b="0" i="0" baseline="0">
              <a:solidFill>
                <a:schemeClr val="dk1"/>
              </a:solidFill>
              <a:effectLst/>
              <a:latin typeface="+mn-lt"/>
              <a:ea typeface="+mn-ea"/>
              <a:cs typeface="+mn-cs"/>
            </a:rPr>
            <a:t>29</a:t>
          </a:r>
          <a:r>
            <a:rPr kumimoji="1" lang="ja-JP" altLang="ja-JP" sz="1000" b="0" i="0" baseline="0">
              <a:solidFill>
                <a:schemeClr val="dk1"/>
              </a:solidFill>
              <a:effectLst/>
              <a:latin typeface="+mn-lt"/>
              <a:ea typeface="+mn-ea"/>
              <a:cs typeface="+mn-cs"/>
            </a:rPr>
            <a:t>年度においては、</a:t>
          </a:r>
          <a:r>
            <a:rPr kumimoji="1" lang="ja-JP" altLang="ja-JP" sz="1000">
              <a:solidFill>
                <a:schemeClr val="dk1"/>
              </a:solidFill>
              <a:effectLst/>
              <a:latin typeface="+mn-lt"/>
              <a:ea typeface="+mn-ea"/>
              <a:cs typeface="+mn-cs"/>
            </a:rPr>
            <a:t>公共下水道事業及び農業集落排水事業の基準内、基準外繰出金の見直しがあり公営企業に要する経費の財源とする地方債の償還の財源に充てたと認められる繰入金が増加したことで前年度比</a:t>
          </a:r>
          <a:r>
            <a:rPr kumimoji="1" lang="en-US" altLang="ja-JP" sz="1000">
              <a:solidFill>
                <a:schemeClr val="dk1"/>
              </a:solidFill>
              <a:effectLst/>
              <a:latin typeface="+mn-lt"/>
              <a:ea typeface="+mn-ea"/>
              <a:cs typeface="+mn-cs"/>
            </a:rPr>
            <a:t>0.9</a:t>
          </a:r>
          <a:r>
            <a:rPr kumimoji="1" lang="ja-JP" altLang="ja-JP" sz="1000">
              <a:solidFill>
                <a:schemeClr val="dk1"/>
              </a:solidFill>
              <a:effectLst/>
              <a:latin typeface="+mn-lt"/>
              <a:ea typeface="+mn-ea"/>
              <a:cs typeface="+mn-cs"/>
            </a:rPr>
            <a:t>％の悪化となった。公債費は</a:t>
          </a:r>
          <a:r>
            <a:rPr kumimoji="1" lang="ja-JP" altLang="ja-JP" sz="1000" b="0" i="0" baseline="0">
              <a:solidFill>
                <a:schemeClr val="dk1"/>
              </a:solidFill>
              <a:effectLst/>
              <a:latin typeface="+mn-lt"/>
              <a:ea typeface="+mn-ea"/>
              <a:cs typeface="+mn-cs"/>
            </a:rPr>
            <a:t>平成</a:t>
          </a:r>
          <a:r>
            <a:rPr kumimoji="1" lang="en-US" altLang="ja-JP" sz="1000" b="0" i="0" baseline="0">
              <a:solidFill>
                <a:schemeClr val="dk1"/>
              </a:solidFill>
              <a:effectLst/>
              <a:latin typeface="+mn-lt"/>
              <a:ea typeface="+mn-ea"/>
              <a:cs typeface="+mn-cs"/>
            </a:rPr>
            <a:t>29</a:t>
          </a:r>
          <a:r>
            <a:rPr kumimoji="1" lang="ja-JP" altLang="ja-JP" sz="1000" b="0" i="0" baseline="0">
              <a:solidFill>
                <a:schemeClr val="dk1"/>
              </a:solidFill>
              <a:effectLst/>
              <a:latin typeface="+mn-lt"/>
              <a:ea typeface="+mn-ea"/>
              <a:cs typeface="+mn-cs"/>
            </a:rPr>
            <a:t>年度をピークに減少する見込みであるが、</a:t>
          </a:r>
          <a:r>
            <a:rPr kumimoji="1" lang="ja-JP" altLang="ja-JP" sz="1000">
              <a:solidFill>
                <a:schemeClr val="dk1"/>
              </a:solidFill>
              <a:effectLst/>
              <a:latin typeface="+mn-lt"/>
              <a:ea typeface="+mn-ea"/>
              <a:cs typeface="+mn-cs"/>
            </a:rPr>
            <a:t>公営企業に要する経費の財源とする地方債の償還の財源に充てたと認められる繰入金の増加もあり</a:t>
          </a:r>
          <a:r>
            <a:rPr kumimoji="1" lang="ja-JP" altLang="ja-JP" sz="1000" b="0" i="0" baseline="0">
              <a:solidFill>
                <a:schemeClr val="dk1"/>
              </a:solidFill>
              <a:effectLst/>
              <a:latin typeface="+mn-lt"/>
              <a:ea typeface="+mn-ea"/>
              <a:cs typeface="+mn-cs"/>
            </a:rPr>
            <a:t>、当面は当該比率も良化が見込めない状況にある。</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88265</xdr:rowOff>
    </xdr:from>
    <xdr:to>
      <xdr:col>81</xdr:col>
      <xdr:colOff>44450</xdr:colOff>
      <xdr:row>41</xdr:row>
      <xdr:rowOff>142557</xdr:rowOff>
    </xdr:to>
    <xdr:cxnSp macro="">
      <xdr:nvCxnSpPr>
        <xdr:cNvPr id="380" name="直線コネクタ 379"/>
        <xdr:cNvCxnSpPr/>
      </xdr:nvCxnSpPr>
      <xdr:spPr>
        <a:xfrm>
          <a:off x="16179800" y="7117715"/>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59072</xdr:rowOff>
    </xdr:from>
    <xdr:ext cx="762000" cy="259045"/>
    <xdr:sp macro="" textlink="">
      <xdr:nvSpPr>
        <xdr:cNvPr id="381" name="公債費負担の状況平均値テキスト"/>
        <xdr:cNvSpPr txBox="1"/>
      </xdr:nvSpPr>
      <xdr:spPr>
        <a:xfrm>
          <a:off x="17106900" y="657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58103</xdr:rowOff>
    </xdr:from>
    <xdr:to>
      <xdr:col>77</xdr:col>
      <xdr:colOff>44450</xdr:colOff>
      <xdr:row>41</xdr:row>
      <xdr:rowOff>88265</xdr:rowOff>
    </xdr:to>
    <xdr:cxnSp macro="">
      <xdr:nvCxnSpPr>
        <xdr:cNvPr id="383" name="直線コネクタ 382"/>
        <xdr:cNvCxnSpPr/>
      </xdr:nvCxnSpPr>
      <xdr:spPr>
        <a:xfrm>
          <a:off x="15290800" y="708755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970</xdr:rowOff>
    </xdr:from>
    <xdr:ext cx="736600" cy="259045"/>
    <xdr:sp macro="" textlink="">
      <xdr:nvSpPr>
        <xdr:cNvPr id="385" name="テキスト ボックス 384"/>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46038</xdr:rowOff>
    </xdr:from>
    <xdr:to>
      <xdr:col>72</xdr:col>
      <xdr:colOff>203200</xdr:colOff>
      <xdr:row>41</xdr:row>
      <xdr:rowOff>58103</xdr:rowOff>
    </xdr:to>
    <xdr:cxnSp macro="">
      <xdr:nvCxnSpPr>
        <xdr:cNvPr id="386" name="直線コネクタ 385"/>
        <xdr:cNvCxnSpPr/>
      </xdr:nvCxnSpPr>
      <xdr:spPr>
        <a:xfrm>
          <a:off x="14401800" y="707548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7002</xdr:rowOff>
    </xdr:from>
    <xdr:ext cx="762000" cy="259045"/>
    <xdr:sp macro="" textlink="">
      <xdr:nvSpPr>
        <xdr:cNvPr id="388" name="テキスト ボックス 387"/>
        <xdr:cNvSpPr txBox="1"/>
      </xdr:nvSpPr>
      <xdr:spPr>
        <a:xfrm>
          <a:off x="14909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46038</xdr:rowOff>
    </xdr:from>
    <xdr:to>
      <xdr:col>68</xdr:col>
      <xdr:colOff>152400</xdr:colOff>
      <xdr:row>41</xdr:row>
      <xdr:rowOff>64135</xdr:rowOff>
    </xdr:to>
    <xdr:cxnSp macro="">
      <xdr:nvCxnSpPr>
        <xdr:cNvPr id="389" name="直線コネクタ 388"/>
        <xdr:cNvCxnSpPr/>
      </xdr:nvCxnSpPr>
      <xdr:spPr>
        <a:xfrm flipV="1">
          <a:off x="13512800" y="707548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1" name="テキスト ボックス 390"/>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393" name="テキスト ボックス 392"/>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91757</xdr:rowOff>
    </xdr:from>
    <xdr:to>
      <xdr:col>81</xdr:col>
      <xdr:colOff>95250</xdr:colOff>
      <xdr:row>42</xdr:row>
      <xdr:rowOff>21907</xdr:rowOff>
    </xdr:to>
    <xdr:sp macro="" textlink="">
      <xdr:nvSpPr>
        <xdr:cNvPr id="399" name="楕円 398"/>
        <xdr:cNvSpPr/>
      </xdr:nvSpPr>
      <xdr:spPr>
        <a:xfrm>
          <a:off x="169672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63834</xdr:rowOff>
    </xdr:from>
    <xdr:ext cx="762000" cy="259045"/>
    <xdr:sp macro="" textlink="">
      <xdr:nvSpPr>
        <xdr:cNvPr id="400" name="公債費負担の状況該当値テキスト"/>
        <xdr:cNvSpPr txBox="1"/>
      </xdr:nvSpPr>
      <xdr:spPr>
        <a:xfrm>
          <a:off x="17106900" y="70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37465</xdr:rowOff>
    </xdr:from>
    <xdr:to>
      <xdr:col>77</xdr:col>
      <xdr:colOff>95250</xdr:colOff>
      <xdr:row>41</xdr:row>
      <xdr:rowOff>139065</xdr:rowOff>
    </xdr:to>
    <xdr:sp macro="" textlink="">
      <xdr:nvSpPr>
        <xdr:cNvPr id="401" name="楕円 400"/>
        <xdr:cNvSpPr/>
      </xdr:nvSpPr>
      <xdr:spPr>
        <a:xfrm>
          <a:off x="161290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123842</xdr:rowOff>
    </xdr:from>
    <xdr:ext cx="736600" cy="259045"/>
    <xdr:sp macro="" textlink="">
      <xdr:nvSpPr>
        <xdr:cNvPr id="402" name="テキスト ボックス 401"/>
        <xdr:cNvSpPr txBox="1"/>
      </xdr:nvSpPr>
      <xdr:spPr>
        <a:xfrm>
          <a:off x="15798800" y="715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7303</xdr:rowOff>
    </xdr:from>
    <xdr:to>
      <xdr:col>73</xdr:col>
      <xdr:colOff>44450</xdr:colOff>
      <xdr:row>41</xdr:row>
      <xdr:rowOff>108903</xdr:rowOff>
    </xdr:to>
    <xdr:sp macro="" textlink="">
      <xdr:nvSpPr>
        <xdr:cNvPr id="403" name="楕円 402"/>
        <xdr:cNvSpPr/>
      </xdr:nvSpPr>
      <xdr:spPr>
        <a:xfrm>
          <a:off x="152400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93680</xdr:rowOff>
    </xdr:from>
    <xdr:ext cx="762000" cy="259045"/>
    <xdr:sp macro="" textlink="">
      <xdr:nvSpPr>
        <xdr:cNvPr id="404" name="テキスト ボックス 403"/>
        <xdr:cNvSpPr txBox="1"/>
      </xdr:nvSpPr>
      <xdr:spPr>
        <a:xfrm>
          <a:off x="14909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166688</xdr:rowOff>
    </xdr:from>
    <xdr:to>
      <xdr:col>68</xdr:col>
      <xdr:colOff>203200</xdr:colOff>
      <xdr:row>41</xdr:row>
      <xdr:rowOff>96838</xdr:rowOff>
    </xdr:to>
    <xdr:sp macro="" textlink="">
      <xdr:nvSpPr>
        <xdr:cNvPr id="405" name="楕円 404"/>
        <xdr:cNvSpPr/>
      </xdr:nvSpPr>
      <xdr:spPr>
        <a:xfrm>
          <a:off x="14351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81615</xdr:rowOff>
    </xdr:from>
    <xdr:ext cx="762000" cy="259045"/>
    <xdr:sp macro="" textlink="">
      <xdr:nvSpPr>
        <xdr:cNvPr id="406" name="テキスト ボックス 405"/>
        <xdr:cNvSpPr txBox="1"/>
      </xdr:nvSpPr>
      <xdr:spPr>
        <a:xfrm>
          <a:off x="14020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13335</xdr:rowOff>
    </xdr:from>
    <xdr:to>
      <xdr:col>64</xdr:col>
      <xdr:colOff>152400</xdr:colOff>
      <xdr:row>41</xdr:row>
      <xdr:rowOff>114935</xdr:rowOff>
    </xdr:to>
    <xdr:sp macro="" textlink="">
      <xdr:nvSpPr>
        <xdr:cNvPr id="407" name="楕円 406"/>
        <xdr:cNvSpPr/>
      </xdr:nvSpPr>
      <xdr:spPr>
        <a:xfrm>
          <a:off x="13462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99712</xdr:rowOff>
    </xdr:from>
    <xdr:ext cx="762000" cy="259045"/>
    <xdr:sp macro="" textlink="">
      <xdr:nvSpPr>
        <xdr:cNvPr id="408" name="テキスト ボックス 407"/>
        <xdr:cNvSpPr txBox="1"/>
      </xdr:nvSpPr>
      <xdr:spPr>
        <a:xfrm>
          <a:off x="13131800" y="712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本市の将来負担比率は、平成</a:t>
          </a:r>
          <a:r>
            <a:rPr kumimoji="1" lang="en-US" altLang="ja-JP" sz="1000">
              <a:solidFill>
                <a:schemeClr val="dk1"/>
              </a:solidFill>
              <a:effectLst/>
              <a:latin typeface="+mn-lt"/>
              <a:ea typeface="+mn-ea"/>
              <a:cs typeface="+mn-cs"/>
            </a:rPr>
            <a:t>23</a:t>
          </a:r>
          <a:r>
            <a:rPr kumimoji="1" lang="ja-JP" altLang="ja-JP" sz="1000">
              <a:solidFill>
                <a:schemeClr val="dk1"/>
              </a:solidFill>
              <a:effectLst/>
              <a:latin typeface="+mn-lt"/>
              <a:ea typeface="+mn-ea"/>
              <a:cs typeface="+mn-cs"/>
            </a:rPr>
            <a:t>年度から減少傾向にある。この要因としては、平成</a:t>
          </a:r>
          <a:r>
            <a:rPr kumimoji="1" lang="en-US" altLang="ja-JP" sz="1000">
              <a:solidFill>
                <a:schemeClr val="dk1"/>
              </a:solidFill>
              <a:effectLst/>
              <a:latin typeface="+mn-lt"/>
              <a:ea typeface="+mn-ea"/>
              <a:cs typeface="+mn-cs"/>
            </a:rPr>
            <a:t>24</a:t>
          </a:r>
          <a:r>
            <a:rPr kumimoji="1" lang="ja-JP" altLang="ja-JP" sz="1000">
              <a:solidFill>
                <a:schemeClr val="dk1"/>
              </a:solidFill>
              <a:effectLst/>
              <a:latin typeface="+mn-lt"/>
              <a:ea typeface="+mn-ea"/>
              <a:cs typeface="+mn-cs"/>
            </a:rPr>
            <a:t>年度に土地開発公社の負債を精算し解散したことや平成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年度まで大型公共事業が集中したこともあり地方債残高が増加したものの、平成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年度をピークに減少してきており、下水道事業及び病院事業にかかる地方債の償還も進んだことで、借入残高が減少したことが要因となっている。しかしながら、平成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年度においては、合併特例債をはじめとする交付税措置率の高い地方債の償還が進み基準財政需要額算入見込額が減少したこともあり前年度比で</a:t>
          </a:r>
          <a:r>
            <a:rPr kumimoji="1" lang="en-US" altLang="ja-JP" sz="1000">
              <a:solidFill>
                <a:schemeClr val="dk1"/>
              </a:solidFill>
              <a:effectLst/>
              <a:latin typeface="+mn-lt"/>
              <a:ea typeface="+mn-ea"/>
              <a:cs typeface="+mn-cs"/>
            </a:rPr>
            <a:t>5.2</a:t>
          </a:r>
          <a:r>
            <a:rPr kumimoji="1" lang="ja-JP" altLang="ja-JP" sz="1000">
              <a:solidFill>
                <a:schemeClr val="dk1"/>
              </a:solidFill>
              <a:effectLst/>
              <a:latin typeface="+mn-lt"/>
              <a:ea typeface="+mn-ea"/>
              <a:cs typeface="+mn-cs"/>
            </a:rPr>
            <a:t>％の悪化となり、依然として類似団体及び県下自治体と比較しても最低レベルとなっている。今後の見通しとしては、基準財政需要額算入見込額の減少が進むものの、</a:t>
          </a:r>
          <a:r>
            <a:rPr lang="ja-JP" altLang="ja-JP" sz="1000" b="0" i="0" baseline="0">
              <a:solidFill>
                <a:schemeClr val="dk1"/>
              </a:solidFill>
              <a:effectLst/>
              <a:latin typeface="+mn-lt"/>
              <a:ea typeface="+mn-ea"/>
              <a:cs typeface="+mn-cs"/>
            </a:rPr>
            <a:t>新市まちづくり計画に伴う大型公共事業が概ね完了しており、</a:t>
          </a:r>
          <a:r>
            <a:rPr kumimoji="1" lang="ja-JP" altLang="ja-JP" sz="1000">
              <a:solidFill>
                <a:schemeClr val="dk1"/>
              </a:solidFill>
              <a:effectLst/>
              <a:latin typeface="+mn-lt"/>
              <a:ea typeface="+mn-ea"/>
              <a:cs typeface="+mn-cs"/>
            </a:rPr>
            <a:t>地方債残高が大きく減少していく見込みであり、徐々に良化していく見込みである。</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41317</xdr:rowOff>
    </xdr:from>
    <xdr:to>
      <xdr:col>81</xdr:col>
      <xdr:colOff>44450</xdr:colOff>
      <xdr:row>19</xdr:row>
      <xdr:rowOff>83143</xdr:rowOff>
    </xdr:to>
    <xdr:cxnSp macro="">
      <xdr:nvCxnSpPr>
        <xdr:cNvPr id="442" name="直線コネクタ 441"/>
        <xdr:cNvCxnSpPr/>
      </xdr:nvCxnSpPr>
      <xdr:spPr>
        <a:xfrm>
          <a:off x="16179800" y="3298867"/>
          <a:ext cx="8382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21226</xdr:rowOff>
    </xdr:from>
    <xdr:ext cx="762000" cy="259045"/>
    <xdr:sp macro="" textlink="">
      <xdr:nvSpPr>
        <xdr:cNvPr id="443"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41317</xdr:rowOff>
    </xdr:from>
    <xdr:to>
      <xdr:col>77</xdr:col>
      <xdr:colOff>44450</xdr:colOff>
      <xdr:row>19</xdr:row>
      <xdr:rowOff>141055</xdr:rowOff>
    </xdr:to>
    <xdr:cxnSp macro="">
      <xdr:nvCxnSpPr>
        <xdr:cNvPr id="445" name="直線コネクタ 444"/>
        <xdr:cNvCxnSpPr/>
      </xdr:nvCxnSpPr>
      <xdr:spPr>
        <a:xfrm flipV="1">
          <a:off x="15290800" y="3298867"/>
          <a:ext cx="889000" cy="9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6" name="フローチャート: 判断 445"/>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7" name="テキスト ボックス 446"/>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141055</xdr:rowOff>
    </xdr:from>
    <xdr:to>
      <xdr:col>72</xdr:col>
      <xdr:colOff>203200</xdr:colOff>
      <xdr:row>20</xdr:row>
      <xdr:rowOff>107146</xdr:rowOff>
    </xdr:to>
    <xdr:cxnSp macro="">
      <xdr:nvCxnSpPr>
        <xdr:cNvPr id="448" name="直線コネクタ 447"/>
        <xdr:cNvCxnSpPr/>
      </xdr:nvCxnSpPr>
      <xdr:spPr>
        <a:xfrm flipV="1">
          <a:off x="14401800" y="3398605"/>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18373</xdr:rowOff>
    </xdr:from>
    <xdr:to>
      <xdr:col>73</xdr:col>
      <xdr:colOff>44450</xdr:colOff>
      <xdr:row>15</xdr:row>
      <xdr:rowOff>119973</xdr:rowOff>
    </xdr:to>
    <xdr:sp macro="" textlink="">
      <xdr:nvSpPr>
        <xdr:cNvPr id="449" name="フローチャート: 判断 448"/>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50" name="テキスト ボックス 449"/>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107146</xdr:rowOff>
    </xdr:from>
    <xdr:to>
      <xdr:col>68</xdr:col>
      <xdr:colOff>152400</xdr:colOff>
      <xdr:row>20</xdr:row>
      <xdr:rowOff>108754</xdr:rowOff>
    </xdr:to>
    <xdr:cxnSp macro="">
      <xdr:nvCxnSpPr>
        <xdr:cNvPr id="451" name="直線コネクタ 450"/>
        <xdr:cNvCxnSpPr/>
      </xdr:nvCxnSpPr>
      <xdr:spPr>
        <a:xfrm flipV="1">
          <a:off x="13512800" y="3536146"/>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2" name="フローチャート: 判断 451"/>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3" name="テキスト ボックス 452"/>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4" name="フローチャート: 判断 453"/>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5" name="テキスト ボックス 454"/>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32343</xdr:rowOff>
    </xdr:from>
    <xdr:to>
      <xdr:col>81</xdr:col>
      <xdr:colOff>95250</xdr:colOff>
      <xdr:row>19</xdr:row>
      <xdr:rowOff>133943</xdr:rowOff>
    </xdr:to>
    <xdr:sp macro="" textlink="">
      <xdr:nvSpPr>
        <xdr:cNvPr id="461" name="楕円 460"/>
        <xdr:cNvSpPr/>
      </xdr:nvSpPr>
      <xdr:spPr>
        <a:xfrm>
          <a:off x="16967200" y="328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4420</xdr:rowOff>
    </xdr:from>
    <xdr:ext cx="762000" cy="259045"/>
    <xdr:sp macro="" textlink="">
      <xdr:nvSpPr>
        <xdr:cNvPr id="462" name="将来負担の状況該当値テキスト"/>
        <xdr:cNvSpPr txBox="1"/>
      </xdr:nvSpPr>
      <xdr:spPr>
        <a:xfrm>
          <a:off x="17106900" y="326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161967</xdr:rowOff>
    </xdr:from>
    <xdr:to>
      <xdr:col>77</xdr:col>
      <xdr:colOff>95250</xdr:colOff>
      <xdr:row>19</xdr:row>
      <xdr:rowOff>92117</xdr:rowOff>
    </xdr:to>
    <xdr:sp macro="" textlink="">
      <xdr:nvSpPr>
        <xdr:cNvPr id="463" name="楕円 462"/>
        <xdr:cNvSpPr/>
      </xdr:nvSpPr>
      <xdr:spPr>
        <a:xfrm>
          <a:off x="16129000" y="324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76894</xdr:rowOff>
    </xdr:from>
    <xdr:ext cx="736600" cy="259045"/>
    <xdr:sp macro="" textlink="">
      <xdr:nvSpPr>
        <xdr:cNvPr id="464" name="テキスト ボックス 463"/>
        <xdr:cNvSpPr txBox="1"/>
      </xdr:nvSpPr>
      <xdr:spPr>
        <a:xfrm>
          <a:off x="15798800" y="3334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90255</xdr:rowOff>
    </xdr:from>
    <xdr:to>
      <xdr:col>73</xdr:col>
      <xdr:colOff>44450</xdr:colOff>
      <xdr:row>20</xdr:row>
      <xdr:rowOff>20405</xdr:rowOff>
    </xdr:to>
    <xdr:sp macro="" textlink="">
      <xdr:nvSpPr>
        <xdr:cNvPr id="465" name="楕円 464"/>
        <xdr:cNvSpPr/>
      </xdr:nvSpPr>
      <xdr:spPr>
        <a:xfrm>
          <a:off x="15240000" y="334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5182</xdr:rowOff>
    </xdr:from>
    <xdr:ext cx="762000" cy="259045"/>
    <xdr:sp macro="" textlink="">
      <xdr:nvSpPr>
        <xdr:cNvPr id="466" name="テキスト ボックス 465"/>
        <xdr:cNvSpPr txBox="1"/>
      </xdr:nvSpPr>
      <xdr:spPr>
        <a:xfrm>
          <a:off x="14909800" y="343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56346</xdr:rowOff>
    </xdr:from>
    <xdr:to>
      <xdr:col>68</xdr:col>
      <xdr:colOff>203200</xdr:colOff>
      <xdr:row>20</xdr:row>
      <xdr:rowOff>157946</xdr:rowOff>
    </xdr:to>
    <xdr:sp macro="" textlink="">
      <xdr:nvSpPr>
        <xdr:cNvPr id="467" name="楕円 466"/>
        <xdr:cNvSpPr/>
      </xdr:nvSpPr>
      <xdr:spPr>
        <a:xfrm>
          <a:off x="14351000" y="348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142723</xdr:rowOff>
    </xdr:from>
    <xdr:ext cx="762000" cy="259045"/>
    <xdr:sp macro="" textlink="">
      <xdr:nvSpPr>
        <xdr:cNvPr id="468" name="テキスト ボックス 467"/>
        <xdr:cNvSpPr txBox="1"/>
      </xdr:nvSpPr>
      <xdr:spPr>
        <a:xfrm>
          <a:off x="14020800" y="357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57954</xdr:rowOff>
    </xdr:from>
    <xdr:to>
      <xdr:col>64</xdr:col>
      <xdr:colOff>152400</xdr:colOff>
      <xdr:row>20</xdr:row>
      <xdr:rowOff>159554</xdr:rowOff>
    </xdr:to>
    <xdr:sp macro="" textlink="">
      <xdr:nvSpPr>
        <xdr:cNvPr id="469" name="楕円 468"/>
        <xdr:cNvSpPr/>
      </xdr:nvSpPr>
      <xdr:spPr>
        <a:xfrm>
          <a:off x="13462000" y="348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144331</xdr:rowOff>
    </xdr:from>
    <xdr:ext cx="762000" cy="259045"/>
    <xdr:sp macro="" textlink="">
      <xdr:nvSpPr>
        <xdr:cNvPr id="470" name="テキスト ボックス 469"/>
        <xdr:cNvSpPr txBox="1"/>
      </xdr:nvSpPr>
      <xdr:spPr>
        <a:xfrm>
          <a:off x="13131800" y="357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63,789
63,500
130.55
27,154,596
26,753,393
320,238
16,372,852
34,431,850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人件費は、定員適正化計画及び公設民営の認定こども園化の推進により職員数の削減を継続して実施していることもあり、年々減少している。平成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橋本市財政健全化計画に基づき人件費を削減したこともあり、類似団体と比較して低い水準となっている。しかしながら、職員の役職や年齢層の偏在もあることから、今後も定員適正化計画を継続して職員数の減少を図るとともに、事務の効率化や業務体制の見直し等による時間外手当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88900</xdr:rowOff>
    </xdr:to>
    <xdr:cxnSp macro="">
      <xdr:nvCxnSpPr>
        <xdr:cNvPr id="66" name="直線コネクタ 65"/>
        <xdr:cNvCxnSpPr/>
      </xdr:nvCxnSpPr>
      <xdr:spPr>
        <a:xfrm flipV="1">
          <a:off x="3987800" y="6215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37</xdr:row>
      <xdr:rowOff>39370</xdr:rowOff>
    </xdr:to>
    <xdr:cxnSp macro="">
      <xdr:nvCxnSpPr>
        <xdr:cNvPr id="69" name="直線コネクタ 68"/>
        <xdr:cNvCxnSpPr/>
      </xdr:nvCxnSpPr>
      <xdr:spPr>
        <a:xfrm flipV="1">
          <a:off x="3098800" y="62611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39370</xdr:rowOff>
    </xdr:from>
    <xdr:to>
      <xdr:col>15</xdr:col>
      <xdr:colOff>98425</xdr:colOff>
      <xdr:row>38</xdr:row>
      <xdr:rowOff>12700</xdr:rowOff>
    </xdr:to>
    <xdr:cxnSp macro="">
      <xdr:nvCxnSpPr>
        <xdr:cNvPr id="72" name="直線コネクタ 71"/>
        <xdr:cNvCxnSpPr/>
      </xdr:nvCxnSpPr>
      <xdr:spPr>
        <a:xfrm flipV="1">
          <a:off x="2209800" y="63830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35560</xdr:rowOff>
    </xdr:to>
    <xdr:cxnSp macro="">
      <xdr:nvCxnSpPr>
        <xdr:cNvPr id="75" name="直線コネクタ 74"/>
        <xdr:cNvCxnSpPr/>
      </xdr:nvCxnSpPr>
      <xdr:spPr>
        <a:xfrm flipV="1">
          <a:off x="1320800" y="6527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762000" cy="259045"/>
    <xdr:sp macro="" textlink="">
      <xdr:nvSpPr>
        <xdr:cNvPr id="86" name="人件費該当値テキスト"/>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91" name="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3" name="楕円 92"/>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4" name="テキスト ボックス 93"/>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物件費は年々増加傾向にある。この要因として、検診等の保健衛生にかかる委託料が増加していることや認定こども園化に伴う指定管理料の増加などの影響で年々増加している。平成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橋本市財政健全化計画に基づき物件費を削減したこともあり前年度並となっている。今後は、類似団体と比較して若干低い水準にあるものの、増加傾向にあるため、引き続き橋本市財政健全化計画により物件費等ランニングコストの縮減や継続事業の見直しを図り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156718</xdr:rowOff>
    </xdr:from>
    <xdr:to>
      <xdr:col>82</xdr:col>
      <xdr:colOff>107950</xdr:colOff>
      <xdr:row>15</xdr:row>
      <xdr:rowOff>156718</xdr:rowOff>
    </xdr:to>
    <xdr:cxnSp macro="">
      <xdr:nvCxnSpPr>
        <xdr:cNvPr id="125" name="直線コネクタ 124"/>
        <xdr:cNvCxnSpPr/>
      </xdr:nvCxnSpPr>
      <xdr:spPr>
        <a:xfrm>
          <a:off x="15671800" y="2728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16273</xdr:rowOff>
    </xdr:from>
    <xdr:ext cx="762000" cy="259045"/>
    <xdr:sp macro="" textlink="">
      <xdr:nvSpPr>
        <xdr:cNvPr id="126" name="物件費平均値テキスト"/>
        <xdr:cNvSpPr txBox="1"/>
      </xdr:nvSpPr>
      <xdr:spPr>
        <a:xfrm>
          <a:off x="16598900" y="275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156718</xdr:rowOff>
    </xdr:from>
    <xdr:to>
      <xdr:col>78</xdr:col>
      <xdr:colOff>69850</xdr:colOff>
      <xdr:row>15</xdr:row>
      <xdr:rowOff>165862</xdr:rowOff>
    </xdr:to>
    <xdr:cxnSp macro="">
      <xdr:nvCxnSpPr>
        <xdr:cNvPr id="128" name="直線コネクタ 127"/>
        <xdr:cNvCxnSpPr/>
      </xdr:nvCxnSpPr>
      <xdr:spPr>
        <a:xfrm flipV="1">
          <a:off x="14782800" y="2728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101854</xdr:rowOff>
    </xdr:from>
    <xdr:to>
      <xdr:col>73</xdr:col>
      <xdr:colOff>180975</xdr:colOff>
      <xdr:row>15</xdr:row>
      <xdr:rowOff>165862</xdr:rowOff>
    </xdr:to>
    <xdr:cxnSp macro="">
      <xdr:nvCxnSpPr>
        <xdr:cNvPr id="131" name="直線コネクタ 130"/>
        <xdr:cNvCxnSpPr/>
      </xdr:nvCxnSpPr>
      <xdr:spPr>
        <a:xfrm>
          <a:off x="13893800" y="26736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66565</xdr:rowOff>
    </xdr:from>
    <xdr:ext cx="762000" cy="259045"/>
    <xdr:sp macro="" textlink="">
      <xdr:nvSpPr>
        <xdr:cNvPr id="133" name="テキスト ボックス 132"/>
        <xdr:cNvSpPr txBox="1"/>
      </xdr:nvSpPr>
      <xdr:spPr>
        <a:xfrm>
          <a:off x="14401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56134</xdr:rowOff>
    </xdr:from>
    <xdr:to>
      <xdr:col>69</xdr:col>
      <xdr:colOff>92075</xdr:colOff>
      <xdr:row>15</xdr:row>
      <xdr:rowOff>101854</xdr:rowOff>
    </xdr:to>
    <xdr:cxnSp macro="">
      <xdr:nvCxnSpPr>
        <xdr:cNvPr id="134" name="直線コネクタ 133"/>
        <xdr:cNvCxnSpPr/>
      </xdr:nvCxnSpPr>
      <xdr:spPr>
        <a:xfrm>
          <a:off x="13004800" y="2627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11701</xdr:rowOff>
    </xdr:from>
    <xdr:ext cx="762000" cy="259045"/>
    <xdr:sp macro="" textlink="">
      <xdr:nvSpPr>
        <xdr:cNvPr id="136" name="テキスト ボックス 135"/>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119143</xdr:rowOff>
    </xdr:from>
    <xdr:ext cx="762000" cy="259045"/>
    <xdr:sp macro="" textlink="">
      <xdr:nvSpPr>
        <xdr:cNvPr id="138" name="テキスト ボックス 137"/>
        <xdr:cNvSpPr txBox="1"/>
      </xdr:nvSpPr>
      <xdr:spPr>
        <a:xfrm>
          <a:off x="12623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105918</xdr:rowOff>
    </xdr:from>
    <xdr:to>
      <xdr:col>82</xdr:col>
      <xdr:colOff>158750</xdr:colOff>
      <xdr:row>16</xdr:row>
      <xdr:rowOff>36068</xdr:rowOff>
    </xdr:to>
    <xdr:sp macro="" textlink="">
      <xdr:nvSpPr>
        <xdr:cNvPr id="144" name="楕円 143"/>
        <xdr:cNvSpPr/>
      </xdr:nvSpPr>
      <xdr:spPr>
        <a:xfrm>
          <a:off x="164592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122445</xdr:rowOff>
    </xdr:from>
    <xdr:ext cx="762000" cy="259045"/>
    <xdr:sp macro="" textlink="">
      <xdr:nvSpPr>
        <xdr:cNvPr id="145" name="物件費該当値テキスト"/>
        <xdr:cNvSpPr txBox="1"/>
      </xdr:nvSpPr>
      <xdr:spPr>
        <a:xfrm>
          <a:off x="16598900" y="252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105918</xdr:rowOff>
    </xdr:from>
    <xdr:to>
      <xdr:col>78</xdr:col>
      <xdr:colOff>120650</xdr:colOff>
      <xdr:row>16</xdr:row>
      <xdr:rowOff>36068</xdr:rowOff>
    </xdr:to>
    <xdr:sp macro="" textlink="">
      <xdr:nvSpPr>
        <xdr:cNvPr id="146" name="楕円 145"/>
        <xdr:cNvSpPr/>
      </xdr:nvSpPr>
      <xdr:spPr>
        <a:xfrm>
          <a:off x="15621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46245</xdr:rowOff>
    </xdr:from>
    <xdr:ext cx="736600" cy="259045"/>
    <xdr:sp macro="" textlink="">
      <xdr:nvSpPr>
        <xdr:cNvPr id="147" name="テキスト ボックス 146"/>
        <xdr:cNvSpPr txBox="1"/>
      </xdr:nvSpPr>
      <xdr:spPr>
        <a:xfrm>
          <a:off x="15290800" y="2446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115062</xdr:rowOff>
    </xdr:from>
    <xdr:to>
      <xdr:col>74</xdr:col>
      <xdr:colOff>31750</xdr:colOff>
      <xdr:row>16</xdr:row>
      <xdr:rowOff>45212</xdr:rowOff>
    </xdr:to>
    <xdr:sp macro="" textlink="">
      <xdr:nvSpPr>
        <xdr:cNvPr id="148" name="楕円 147"/>
        <xdr:cNvSpPr/>
      </xdr:nvSpPr>
      <xdr:spPr>
        <a:xfrm>
          <a:off x="14732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55389</xdr:rowOff>
    </xdr:from>
    <xdr:ext cx="762000" cy="259045"/>
    <xdr:sp macro="" textlink="">
      <xdr:nvSpPr>
        <xdr:cNvPr id="149" name="テキスト ボックス 148"/>
        <xdr:cNvSpPr txBox="1"/>
      </xdr:nvSpPr>
      <xdr:spPr>
        <a:xfrm>
          <a:off x="14401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51054</xdr:rowOff>
    </xdr:from>
    <xdr:to>
      <xdr:col>69</xdr:col>
      <xdr:colOff>142875</xdr:colOff>
      <xdr:row>15</xdr:row>
      <xdr:rowOff>152654</xdr:rowOff>
    </xdr:to>
    <xdr:sp macro="" textlink="">
      <xdr:nvSpPr>
        <xdr:cNvPr id="150" name="楕円 149"/>
        <xdr:cNvSpPr/>
      </xdr:nvSpPr>
      <xdr:spPr>
        <a:xfrm>
          <a:off x="13843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162831</xdr:rowOff>
    </xdr:from>
    <xdr:ext cx="762000" cy="259045"/>
    <xdr:sp macro="" textlink="">
      <xdr:nvSpPr>
        <xdr:cNvPr id="151" name="テキスト ボックス 150"/>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52" name="楕円 151"/>
        <xdr:cNvSpPr/>
      </xdr:nvSpPr>
      <xdr:spPr>
        <a:xfrm>
          <a:off x="12954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117111</xdr:rowOff>
    </xdr:from>
    <xdr:ext cx="762000" cy="259045"/>
    <xdr:sp macro="" textlink="">
      <xdr:nvSpPr>
        <xdr:cNvPr id="153" name="テキスト ボックス 152"/>
        <xdr:cNvSpPr txBox="1"/>
      </xdr:nvSpPr>
      <xdr:spPr>
        <a:xfrm>
          <a:off x="12623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扶助費は、近年は増加傾向にあるものの、類似団体や県下の団体と比較しても低い水準にある。この要因は、児童数の減少により児童手当が減少傾向にあること、そして生活扶助給付費の増加が低く収まっていることと推察する。しかしなが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年度から中学生医療費の無償化を開始したことや障がい者自立支援給付費など社会福祉にかかる給付費は年々増加しており、全体的に増加していく見込みである。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42635</xdr:rowOff>
    </xdr:to>
    <xdr:cxnSp macro="">
      <xdr:nvCxnSpPr>
        <xdr:cNvPr id="188" name="直線コネクタ 187"/>
        <xdr:cNvCxnSpPr/>
      </xdr:nvCxnSpPr>
      <xdr:spPr>
        <a:xfrm>
          <a:off x="3987800" y="94506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55</xdr:row>
      <xdr:rowOff>20865</xdr:rowOff>
    </xdr:to>
    <xdr:cxnSp macro="">
      <xdr:nvCxnSpPr>
        <xdr:cNvPr id="191" name="直線コネクタ 190"/>
        <xdr:cNvCxnSpPr/>
      </xdr:nvCxnSpPr>
      <xdr:spPr>
        <a:xfrm>
          <a:off x="3098800" y="93526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135165</xdr:rowOff>
    </xdr:from>
    <xdr:to>
      <xdr:col>15</xdr:col>
      <xdr:colOff>98425</xdr:colOff>
      <xdr:row>54</xdr:row>
      <xdr:rowOff>94343</xdr:rowOff>
    </xdr:to>
    <xdr:cxnSp macro="">
      <xdr:nvCxnSpPr>
        <xdr:cNvPr id="194" name="直線コネクタ 193"/>
        <xdr:cNvCxnSpPr/>
      </xdr:nvCxnSpPr>
      <xdr:spPr>
        <a:xfrm>
          <a:off x="2209800" y="92220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196" name="テキスト ボックス 195"/>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54</xdr:row>
      <xdr:rowOff>29028</xdr:rowOff>
    </xdr:to>
    <xdr:cxnSp macro="">
      <xdr:nvCxnSpPr>
        <xdr:cNvPr id="197" name="直線コネクタ 196"/>
        <xdr:cNvCxnSpPr/>
      </xdr:nvCxnSpPr>
      <xdr:spPr>
        <a:xfrm flipV="1">
          <a:off x="1320800" y="9222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78212</xdr:rowOff>
    </xdr:from>
    <xdr:ext cx="762000" cy="259045"/>
    <xdr:sp macro="" textlink="">
      <xdr:nvSpPr>
        <xdr:cNvPr id="199" name="テキスト ボックス 198"/>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201" name="テキスト ボックス 200"/>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207" name="楕円 206"/>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8362</xdr:rowOff>
    </xdr:from>
    <xdr:ext cx="762000" cy="259045"/>
    <xdr:sp macro="" textlink="">
      <xdr:nvSpPr>
        <xdr:cNvPr id="208" name="扶助費該当値テキスト"/>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09" name="楕円 208"/>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10" name="テキスト ボックス 209"/>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11" name="楕円 210"/>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2" name="テキスト ボックス 211"/>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84365</xdr:rowOff>
    </xdr:from>
    <xdr:to>
      <xdr:col>11</xdr:col>
      <xdr:colOff>60325</xdr:colOff>
      <xdr:row>54</xdr:row>
      <xdr:rowOff>14515</xdr:rowOff>
    </xdr:to>
    <xdr:sp macro="" textlink="">
      <xdr:nvSpPr>
        <xdr:cNvPr id="213" name="楕円 212"/>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24692</xdr:rowOff>
    </xdr:from>
    <xdr:ext cx="762000" cy="259045"/>
    <xdr:sp macro="" textlink="">
      <xdr:nvSpPr>
        <xdr:cNvPr id="214" name="テキスト ボックス 213"/>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149678</xdr:rowOff>
    </xdr:from>
    <xdr:to>
      <xdr:col>6</xdr:col>
      <xdr:colOff>171450</xdr:colOff>
      <xdr:row>54</xdr:row>
      <xdr:rowOff>79828</xdr:rowOff>
    </xdr:to>
    <xdr:sp macro="" textlink="">
      <xdr:nvSpPr>
        <xdr:cNvPr id="215" name="楕円 214"/>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90005</xdr:rowOff>
    </xdr:from>
    <xdr:ext cx="762000" cy="259045"/>
    <xdr:sp macro="" textlink="">
      <xdr:nvSpPr>
        <xdr:cNvPr id="216" name="テキスト ボックス 215"/>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その他の経費で大半を占める繰出金は、国民健康保険事業や後期高齢者医療事業など社会保障にかかる繰出金が年々増加しているため増加傾向にある。類似団体より数値が高いのは、下水道事業へ繰出金が多いことが要因とみているが、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年度より公営企業会計に移行することが決定しているため、繰出金としては減少する見込みである。今後はさらに社会保障にかかる</a:t>
          </a:r>
          <a:r>
            <a:rPr kumimoji="1" lang="ja-JP" altLang="ja-JP" sz="1100" b="0" i="0" baseline="0">
              <a:solidFill>
                <a:schemeClr val="dk1"/>
              </a:solidFill>
              <a:effectLst/>
              <a:latin typeface="+mn-lt"/>
              <a:ea typeface="+mn-ea"/>
              <a:cs typeface="+mn-cs"/>
            </a:rPr>
            <a:t>繰出金が増えていくことは十分に予見できるため、</a:t>
          </a:r>
          <a:r>
            <a:rPr kumimoji="1" lang="ja-JP" altLang="ja-JP" sz="1100">
              <a:solidFill>
                <a:schemeClr val="dk1"/>
              </a:solidFill>
              <a:effectLst/>
              <a:latin typeface="+mn-lt"/>
              <a:ea typeface="+mn-ea"/>
              <a:cs typeface="+mn-cs"/>
            </a:rPr>
            <a:t>繰出金全体で増加の抑制に努める。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27940</xdr:rowOff>
    </xdr:from>
    <xdr:to>
      <xdr:col>82</xdr:col>
      <xdr:colOff>107950</xdr:colOff>
      <xdr:row>58</xdr:row>
      <xdr:rowOff>142240</xdr:rowOff>
    </xdr:to>
    <xdr:cxnSp macro="">
      <xdr:nvCxnSpPr>
        <xdr:cNvPr id="249" name="直線コネクタ 248"/>
        <xdr:cNvCxnSpPr/>
      </xdr:nvCxnSpPr>
      <xdr:spPr>
        <a:xfrm>
          <a:off x="15671800" y="99720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5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130810</xdr:rowOff>
    </xdr:from>
    <xdr:to>
      <xdr:col>78</xdr:col>
      <xdr:colOff>69850</xdr:colOff>
      <xdr:row>58</xdr:row>
      <xdr:rowOff>27940</xdr:rowOff>
    </xdr:to>
    <xdr:cxnSp macro="">
      <xdr:nvCxnSpPr>
        <xdr:cNvPr id="252" name="直線コネクタ 251"/>
        <xdr:cNvCxnSpPr/>
      </xdr:nvCxnSpPr>
      <xdr:spPr>
        <a:xfrm>
          <a:off x="14782800" y="9903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4" name="テキスト ボックス 253"/>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77470</xdr:rowOff>
    </xdr:from>
    <xdr:to>
      <xdr:col>73</xdr:col>
      <xdr:colOff>180975</xdr:colOff>
      <xdr:row>57</xdr:row>
      <xdr:rowOff>130810</xdr:rowOff>
    </xdr:to>
    <xdr:cxnSp macro="">
      <xdr:nvCxnSpPr>
        <xdr:cNvPr id="255" name="直線コネクタ 254"/>
        <xdr:cNvCxnSpPr/>
      </xdr:nvCxnSpPr>
      <xdr:spPr>
        <a:xfrm>
          <a:off x="13893800" y="9850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54610</xdr:rowOff>
    </xdr:from>
    <xdr:to>
      <xdr:col>69</xdr:col>
      <xdr:colOff>92075</xdr:colOff>
      <xdr:row>57</xdr:row>
      <xdr:rowOff>77470</xdr:rowOff>
    </xdr:to>
    <xdr:cxnSp macro="">
      <xdr:nvCxnSpPr>
        <xdr:cNvPr id="258" name="直線コネクタ 257"/>
        <xdr:cNvCxnSpPr/>
      </xdr:nvCxnSpPr>
      <xdr:spPr>
        <a:xfrm>
          <a:off x="13004800" y="982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60" name="テキスト ボックス 259"/>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68" name="楕円 267"/>
        <xdr:cNvSpPr/>
      </xdr:nvSpPr>
      <xdr:spPr>
        <a:xfrm>
          <a:off x="164592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63517</xdr:rowOff>
    </xdr:from>
    <xdr:ext cx="762000" cy="259045"/>
    <xdr:sp macro="" textlink="">
      <xdr:nvSpPr>
        <xdr:cNvPr id="269" name="その他該当値テキスト"/>
        <xdr:cNvSpPr txBox="1"/>
      </xdr:nvSpPr>
      <xdr:spPr>
        <a:xfrm>
          <a:off x="16598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148590</xdr:rowOff>
    </xdr:from>
    <xdr:to>
      <xdr:col>78</xdr:col>
      <xdr:colOff>120650</xdr:colOff>
      <xdr:row>58</xdr:row>
      <xdr:rowOff>78740</xdr:rowOff>
    </xdr:to>
    <xdr:sp macro="" textlink="">
      <xdr:nvSpPr>
        <xdr:cNvPr id="270" name="楕円 269"/>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63517</xdr:rowOff>
    </xdr:from>
    <xdr:ext cx="736600" cy="259045"/>
    <xdr:sp macro="" textlink="">
      <xdr:nvSpPr>
        <xdr:cNvPr id="271" name="テキスト ボックス 270"/>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72" name="楕円 271"/>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73" name="テキスト ボックス 272"/>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26670</xdr:rowOff>
    </xdr:from>
    <xdr:to>
      <xdr:col>69</xdr:col>
      <xdr:colOff>142875</xdr:colOff>
      <xdr:row>57</xdr:row>
      <xdr:rowOff>128270</xdr:rowOff>
    </xdr:to>
    <xdr:sp macro="" textlink="">
      <xdr:nvSpPr>
        <xdr:cNvPr id="274" name="楕円 273"/>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113047</xdr:rowOff>
    </xdr:from>
    <xdr:ext cx="762000" cy="259045"/>
    <xdr:sp macro="" textlink="">
      <xdr:nvSpPr>
        <xdr:cNvPr id="275" name="テキスト ボックス 274"/>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76" name="楕円 275"/>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77" name="テキスト ボックス 276"/>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補助費は、</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年度からの</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か年でみると横ばいの状況となっている。</a:t>
          </a:r>
          <a:r>
            <a:rPr kumimoji="1" lang="ja-JP" altLang="ja-JP" sz="1100">
              <a:solidFill>
                <a:schemeClr val="dk1"/>
              </a:solidFill>
              <a:effectLst/>
              <a:latin typeface="+mn-lt"/>
              <a:ea typeface="+mn-ea"/>
              <a:cs typeface="+mn-cs"/>
            </a:rPr>
            <a:t>類似団体平均より高い数値となっているのは、病院建設と広域ごみ処理施設の建設が比較的新しいため、その借入にかかる地方債の償還がまだまだ残っており、その補助額が大きいことが要因とみている。引き続き橋本市財政健全化計画により</a:t>
          </a:r>
          <a:r>
            <a:rPr lang="ja-JP" altLang="ja-JP" sz="1100" b="0" i="0" baseline="0">
              <a:solidFill>
                <a:schemeClr val="dk1"/>
              </a:solidFill>
              <a:effectLst/>
              <a:latin typeface="+mn-lt"/>
              <a:ea typeface="+mn-ea"/>
              <a:cs typeface="+mn-cs"/>
            </a:rPr>
            <a:t>各種補助金の在り方を見直し、補助費の縮減を図る。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36</xdr:row>
      <xdr:rowOff>154432</xdr:rowOff>
    </xdr:to>
    <xdr:cxnSp macro="">
      <xdr:nvCxnSpPr>
        <xdr:cNvPr id="307" name="直線コネクタ 306"/>
        <xdr:cNvCxnSpPr/>
      </xdr:nvCxnSpPr>
      <xdr:spPr>
        <a:xfrm>
          <a:off x="15671800" y="6326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36</xdr:row>
      <xdr:rowOff>154432</xdr:rowOff>
    </xdr:to>
    <xdr:cxnSp macro="">
      <xdr:nvCxnSpPr>
        <xdr:cNvPr id="310" name="直線コネクタ 309"/>
        <xdr:cNvCxnSpPr/>
      </xdr:nvCxnSpPr>
      <xdr:spPr>
        <a:xfrm>
          <a:off x="14782800" y="6308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140716</xdr:rowOff>
    </xdr:to>
    <xdr:cxnSp macro="">
      <xdr:nvCxnSpPr>
        <xdr:cNvPr id="313" name="直線コネクタ 312"/>
        <xdr:cNvCxnSpPr/>
      </xdr:nvCxnSpPr>
      <xdr:spPr>
        <a:xfrm flipV="1">
          <a:off x="13893800" y="6308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5" name="テキスト ボックス 314"/>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140716</xdr:rowOff>
    </xdr:to>
    <xdr:cxnSp macro="">
      <xdr:nvCxnSpPr>
        <xdr:cNvPr id="316" name="直線コネクタ 315"/>
        <xdr:cNvCxnSpPr/>
      </xdr:nvCxnSpPr>
      <xdr:spPr>
        <a:xfrm>
          <a:off x="13004800" y="6303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18" name="テキスト ボックス 31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26" name="楕円 325"/>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75709</xdr:rowOff>
    </xdr:from>
    <xdr:ext cx="762000" cy="259045"/>
    <xdr:sp macro="" textlink="">
      <xdr:nvSpPr>
        <xdr:cNvPr id="327" name="補助費等該当値テキスト"/>
        <xdr:cNvSpPr txBox="1"/>
      </xdr:nvSpPr>
      <xdr:spPr>
        <a:xfrm>
          <a:off x="16598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28" name="楕円 327"/>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29" name="テキスト ボックス 328"/>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30" name="楕円 329"/>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31" name="テキスト ボックス 330"/>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2" name="楕円 331"/>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33" name="テキスト ボックス 33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4" name="楕円 333"/>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35" name="テキスト ボックス 334"/>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は、合併による新市まちづくり計画に沿って実施した大型公共事業にかかる市債の借入の償還額が年々増加していること、そして第三セクター改革推進債の借入に伴う償還に加えて、臨時財政対策債の発行額の増加などが重なり、年々増加している。類似団体と比較しても高い数値となっているが、新市まちづくり計画にかかる事業は概ね完了しており、今後は市債の借入も減少していくため、公債費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年度をピークに減少していく見込みである。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88137</xdr:rowOff>
    </xdr:from>
    <xdr:to>
      <xdr:col>24</xdr:col>
      <xdr:colOff>25400</xdr:colOff>
      <xdr:row>79</xdr:row>
      <xdr:rowOff>101854</xdr:rowOff>
    </xdr:to>
    <xdr:cxnSp macro="">
      <xdr:nvCxnSpPr>
        <xdr:cNvPr id="365" name="直線コネクタ 364"/>
        <xdr:cNvCxnSpPr/>
      </xdr:nvCxnSpPr>
      <xdr:spPr>
        <a:xfrm>
          <a:off x="3987800" y="1363268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6"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24130</xdr:rowOff>
    </xdr:from>
    <xdr:to>
      <xdr:col>19</xdr:col>
      <xdr:colOff>187325</xdr:colOff>
      <xdr:row>79</xdr:row>
      <xdr:rowOff>88137</xdr:rowOff>
    </xdr:to>
    <xdr:cxnSp macro="">
      <xdr:nvCxnSpPr>
        <xdr:cNvPr id="368" name="直線コネクタ 367"/>
        <xdr:cNvCxnSpPr/>
      </xdr:nvCxnSpPr>
      <xdr:spPr>
        <a:xfrm>
          <a:off x="3098800" y="13568680"/>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19558</xdr:rowOff>
    </xdr:from>
    <xdr:to>
      <xdr:col>15</xdr:col>
      <xdr:colOff>98425</xdr:colOff>
      <xdr:row>79</xdr:row>
      <xdr:rowOff>24130</xdr:rowOff>
    </xdr:to>
    <xdr:cxnSp macro="">
      <xdr:nvCxnSpPr>
        <xdr:cNvPr id="371" name="直線コネクタ 370"/>
        <xdr:cNvCxnSpPr/>
      </xdr:nvCxnSpPr>
      <xdr:spPr>
        <a:xfrm>
          <a:off x="2209800" y="135641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3" name="テキスト ボックス 372"/>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145287</xdr:rowOff>
    </xdr:from>
    <xdr:to>
      <xdr:col>11</xdr:col>
      <xdr:colOff>9525</xdr:colOff>
      <xdr:row>79</xdr:row>
      <xdr:rowOff>19558</xdr:rowOff>
    </xdr:to>
    <xdr:cxnSp macro="">
      <xdr:nvCxnSpPr>
        <xdr:cNvPr id="374" name="直線コネクタ 373"/>
        <xdr:cNvCxnSpPr/>
      </xdr:nvCxnSpPr>
      <xdr:spPr>
        <a:xfrm>
          <a:off x="1320800" y="135183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6" name="テキスト ボックス 375"/>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8" name="テキスト ボックス 377"/>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51054</xdr:rowOff>
    </xdr:from>
    <xdr:to>
      <xdr:col>24</xdr:col>
      <xdr:colOff>76200</xdr:colOff>
      <xdr:row>79</xdr:row>
      <xdr:rowOff>152654</xdr:rowOff>
    </xdr:to>
    <xdr:sp macro="" textlink="">
      <xdr:nvSpPr>
        <xdr:cNvPr id="384" name="楕円 383"/>
        <xdr:cNvSpPr/>
      </xdr:nvSpPr>
      <xdr:spPr>
        <a:xfrm>
          <a:off x="4775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23131</xdr:rowOff>
    </xdr:from>
    <xdr:ext cx="762000" cy="259045"/>
    <xdr:sp macro="" textlink="">
      <xdr:nvSpPr>
        <xdr:cNvPr id="385" name="公債費該当値テキスト"/>
        <xdr:cNvSpPr txBox="1"/>
      </xdr:nvSpPr>
      <xdr:spPr>
        <a:xfrm>
          <a:off x="49149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37337</xdr:rowOff>
    </xdr:from>
    <xdr:to>
      <xdr:col>20</xdr:col>
      <xdr:colOff>38100</xdr:colOff>
      <xdr:row>79</xdr:row>
      <xdr:rowOff>138937</xdr:rowOff>
    </xdr:to>
    <xdr:sp macro="" textlink="">
      <xdr:nvSpPr>
        <xdr:cNvPr id="386" name="楕円 385"/>
        <xdr:cNvSpPr/>
      </xdr:nvSpPr>
      <xdr:spPr>
        <a:xfrm>
          <a:off x="3937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123714</xdr:rowOff>
    </xdr:from>
    <xdr:ext cx="736600" cy="259045"/>
    <xdr:sp macro="" textlink="">
      <xdr:nvSpPr>
        <xdr:cNvPr id="387" name="テキスト ボックス 386"/>
        <xdr:cNvSpPr txBox="1"/>
      </xdr:nvSpPr>
      <xdr:spPr>
        <a:xfrm>
          <a:off x="3606800" y="136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144780</xdr:rowOff>
    </xdr:from>
    <xdr:to>
      <xdr:col>15</xdr:col>
      <xdr:colOff>149225</xdr:colOff>
      <xdr:row>79</xdr:row>
      <xdr:rowOff>74930</xdr:rowOff>
    </xdr:to>
    <xdr:sp macro="" textlink="">
      <xdr:nvSpPr>
        <xdr:cNvPr id="388" name="楕円 387"/>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59707</xdr:rowOff>
    </xdr:from>
    <xdr:ext cx="762000" cy="259045"/>
    <xdr:sp macro="" textlink="">
      <xdr:nvSpPr>
        <xdr:cNvPr id="389" name="テキスト ボックス 388"/>
        <xdr:cNvSpPr txBox="1"/>
      </xdr:nvSpPr>
      <xdr:spPr>
        <a:xfrm>
          <a:off x="2717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140208</xdr:rowOff>
    </xdr:from>
    <xdr:to>
      <xdr:col>11</xdr:col>
      <xdr:colOff>60325</xdr:colOff>
      <xdr:row>79</xdr:row>
      <xdr:rowOff>70358</xdr:rowOff>
    </xdr:to>
    <xdr:sp macro="" textlink="">
      <xdr:nvSpPr>
        <xdr:cNvPr id="390" name="楕円 389"/>
        <xdr:cNvSpPr/>
      </xdr:nvSpPr>
      <xdr:spPr>
        <a:xfrm>
          <a:off x="2159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55135</xdr:rowOff>
    </xdr:from>
    <xdr:ext cx="762000" cy="259045"/>
    <xdr:sp macro="" textlink="">
      <xdr:nvSpPr>
        <xdr:cNvPr id="391" name="テキスト ボックス 390"/>
        <xdr:cNvSpPr txBox="1"/>
      </xdr:nvSpPr>
      <xdr:spPr>
        <a:xfrm>
          <a:off x="1828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94487</xdr:rowOff>
    </xdr:from>
    <xdr:to>
      <xdr:col>6</xdr:col>
      <xdr:colOff>171450</xdr:colOff>
      <xdr:row>79</xdr:row>
      <xdr:rowOff>24637</xdr:rowOff>
    </xdr:to>
    <xdr:sp macro="" textlink="">
      <xdr:nvSpPr>
        <xdr:cNvPr id="392" name="楕円 391"/>
        <xdr:cNvSpPr/>
      </xdr:nvSpPr>
      <xdr:spPr>
        <a:xfrm>
          <a:off x="1270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9414</xdr:rowOff>
    </xdr:from>
    <xdr:ext cx="762000" cy="259045"/>
    <xdr:sp macro="" textlink="">
      <xdr:nvSpPr>
        <xdr:cNvPr id="393" name="テキスト ボックス 392"/>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費は、増加の傾向にある。これは、人件費は減少しているものの、物件費や繰出金が増加していることが影響している。橋本市財政健全化計画に基づく人件費や物件費の削減を進めているものの、類似団体より若干数値が上回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引き続き定員適正化等による人件費の削減と橋本市財政健全化計画による継続事業の見直しなど経常経費の縮減に努め</a:t>
          </a:r>
          <a:r>
            <a:rPr lang="ja-JP" altLang="ja-JP" sz="1100" b="0" i="0" baseline="0">
              <a:solidFill>
                <a:schemeClr val="dk1"/>
              </a:solidFill>
              <a:effectLst/>
              <a:latin typeface="+mn-lt"/>
              <a:ea typeface="+mn-ea"/>
              <a:cs typeface="+mn-cs"/>
            </a:rPr>
            <a:t>財政のスリム化を図る。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142239</xdr:rowOff>
    </xdr:from>
    <xdr:to>
      <xdr:col>82</xdr:col>
      <xdr:colOff>107950</xdr:colOff>
      <xdr:row>77</xdr:row>
      <xdr:rowOff>12700</xdr:rowOff>
    </xdr:to>
    <xdr:cxnSp macro="">
      <xdr:nvCxnSpPr>
        <xdr:cNvPr id="426" name="直線コネクタ 425"/>
        <xdr:cNvCxnSpPr/>
      </xdr:nvCxnSpPr>
      <xdr:spPr>
        <a:xfrm>
          <a:off x="15671800" y="131724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142257</xdr:rowOff>
    </xdr:from>
    <xdr:ext cx="762000" cy="259045"/>
    <xdr:sp macro="" textlink="">
      <xdr:nvSpPr>
        <xdr:cNvPr id="427" name="公債費以外平均値テキスト"/>
        <xdr:cNvSpPr txBox="1"/>
      </xdr:nvSpPr>
      <xdr:spPr>
        <a:xfrm>
          <a:off x="16598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123189</xdr:rowOff>
    </xdr:from>
    <xdr:to>
      <xdr:col>78</xdr:col>
      <xdr:colOff>69850</xdr:colOff>
      <xdr:row>76</xdr:row>
      <xdr:rowOff>142239</xdr:rowOff>
    </xdr:to>
    <xdr:cxnSp macro="">
      <xdr:nvCxnSpPr>
        <xdr:cNvPr id="429" name="直線コネクタ 428"/>
        <xdr:cNvCxnSpPr/>
      </xdr:nvCxnSpPr>
      <xdr:spPr>
        <a:xfrm>
          <a:off x="14782800" y="131533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1" name="テキスト ボックス 430"/>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100330</xdr:rowOff>
    </xdr:from>
    <xdr:to>
      <xdr:col>73</xdr:col>
      <xdr:colOff>180975</xdr:colOff>
      <xdr:row>76</xdr:row>
      <xdr:rowOff>123189</xdr:rowOff>
    </xdr:to>
    <xdr:cxnSp macro="">
      <xdr:nvCxnSpPr>
        <xdr:cNvPr id="432" name="直線コネクタ 431"/>
        <xdr:cNvCxnSpPr/>
      </xdr:nvCxnSpPr>
      <xdr:spPr>
        <a:xfrm>
          <a:off x="13893800" y="131305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168927</xdr:rowOff>
    </xdr:from>
    <xdr:ext cx="762000" cy="259045"/>
    <xdr:sp macro="" textlink="">
      <xdr:nvSpPr>
        <xdr:cNvPr id="434" name="テキスト ボックス 433"/>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96520</xdr:rowOff>
    </xdr:from>
    <xdr:to>
      <xdr:col>69</xdr:col>
      <xdr:colOff>92075</xdr:colOff>
      <xdr:row>76</xdr:row>
      <xdr:rowOff>100330</xdr:rowOff>
    </xdr:to>
    <xdr:cxnSp macro="">
      <xdr:nvCxnSpPr>
        <xdr:cNvPr id="435" name="直線コネクタ 434"/>
        <xdr:cNvCxnSpPr/>
      </xdr:nvCxnSpPr>
      <xdr:spPr>
        <a:xfrm>
          <a:off x="13004800" y="13126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45" name="楕円 444"/>
        <xdr:cNvSpPr/>
      </xdr:nvSpPr>
      <xdr:spPr>
        <a:xfrm>
          <a:off x="16459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105427</xdr:rowOff>
    </xdr:from>
    <xdr:ext cx="762000" cy="259045"/>
    <xdr:sp macro="" textlink="">
      <xdr:nvSpPr>
        <xdr:cNvPr id="446" name="公債費以外該当値テキスト"/>
        <xdr:cNvSpPr txBox="1"/>
      </xdr:nvSpPr>
      <xdr:spPr>
        <a:xfrm>
          <a:off x="165989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91439</xdr:rowOff>
    </xdr:from>
    <xdr:to>
      <xdr:col>78</xdr:col>
      <xdr:colOff>120650</xdr:colOff>
      <xdr:row>77</xdr:row>
      <xdr:rowOff>21589</xdr:rowOff>
    </xdr:to>
    <xdr:sp macro="" textlink="">
      <xdr:nvSpPr>
        <xdr:cNvPr id="447" name="楕円 446"/>
        <xdr:cNvSpPr/>
      </xdr:nvSpPr>
      <xdr:spPr>
        <a:xfrm>
          <a:off x="15621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31767</xdr:rowOff>
    </xdr:from>
    <xdr:ext cx="736600" cy="259045"/>
    <xdr:sp macro="" textlink="">
      <xdr:nvSpPr>
        <xdr:cNvPr id="448" name="テキスト ボックス 447"/>
        <xdr:cNvSpPr txBox="1"/>
      </xdr:nvSpPr>
      <xdr:spPr>
        <a:xfrm>
          <a:off x="15290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72389</xdr:rowOff>
    </xdr:from>
    <xdr:to>
      <xdr:col>74</xdr:col>
      <xdr:colOff>31750</xdr:colOff>
      <xdr:row>77</xdr:row>
      <xdr:rowOff>2539</xdr:rowOff>
    </xdr:to>
    <xdr:sp macro="" textlink="">
      <xdr:nvSpPr>
        <xdr:cNvPr id="449" name="楕円 448"/>
        <xdr:cNvSpPr/>
      </xdr:nvSpPr>
      <xdr:spPr>
        <a:xfrm>
          <a:off x="14732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158766</xdr:rowOff>
    </xdr:from>
    <xdr:ext cx="762000" cy="259045"/>
    <xdr:sp macro="" textlink="">
      <xdr:nvSpPr>
        <xdr:cNvPr id="450" name="テキスト ボックス 449"/>
        <xdr:cNvSpPr txBox="1"/>
      </xdr:nvSpPr>
      <xdr:spPr>
        <a:xfrm>
          <a:off x="14401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49530</xdr:rowOff>
    </xdr:from>
    <xdr:to>
      <xdr:col>69</xdr:col>
      <xdr:colOff>142875</xdr:colOff>
      <xdr:row>76</xdr:row>
      <xdr:rowOff>151130</xdr:rowOff>
    </xdr:to>
    <xdr:sp macro="" textlink="">
      <xdr:nvSpPr>
        <xdr:cNvPr id="451" name="楕円 450"/>
        <xdr:cNvSpPr/>
      </xdr:nvSpPr>
      <xdr:spPr>
        <a:xfrm>
          <a:off x="13843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135907</xdr:rowOff>
    </xdr:from>
    <xdr:ext cx="762000" cy="259045"/>
    <xdr:sp macro="" textlink="">
      <xdr:nvSpPr>
        <xdr:cNvPr id="452" name="テキスト ボックス 451"/>
        <xdr:cNvSpPr txBox="1"/>
      </xdr:nvSpPr>
      <xdr:spPr>
        <a:xfrm>
          <a:off x="13512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53" name="楕円 452"/>
        <xdr:cNvSpPr/>
      </xdr:nvSpPr>
      <xdr:spPr>
        <a:xfrm>
          <a:off x="12954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132097</xdr:rowOff>
    </xdr:from>
    <xdr:ext cx="762000" cy="259045"/>
    <xdr:sp macro="" textlink="">
      <xdr:nvSpPr>
        <xdr:cNvPr id="454" name="テキスト ボックス 453"/>
        <xdr:cNvSpPr txBox="1"/>
      </xdr:nvSpPr>
      <xdr:spPr>
        <a:xfrm>
          <a:off x="12623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87433</xdr:rowOff>
    </xdr:from>
    <xdr:to>
      <xdr:col>29</xdr:col>
      <xdr:colOff>127000</xdr:colOff>
      <xdr:row>16</xdr:row>
      <xdr:rowOff>97339</xdr:rowOff>
    </xdr:to>
    <xdr:cxnSp macro="">
      <xdr:nvCxnSpPr>
        <xdr:cNvPr id="50" name="直線コネクタ 49"/>
        <xdr:cNvCxnSpPr/>
      </xdr:nvCxnSpPr>
      <xdr:spPr bwMode="auto">
        <a:xfrm>
          <a:off x="5003800" y="2878258"/>
          <a:ext cx="647700" cy="9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154900</xdr:rowOff>
    </xdr:from>
    <xdr:ext cx="762000" cy="259045"/>
    <xdr:sp macro="" textlink="">
      <xdr:nvSpPr>
        <xdr:cNvPr id="51" name="人口1人当たり決算額の推移平均値テキスト130"/>
        <xdr:cNvSpPr txBox="1"/>
      </xdr:nvSpPr>
      <xdr:spPr>
        <a:xfrm>
          <a:off x="5740400" y="2945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134391</xdr:rowOff>
    </xdr:from>
    <xdr:to>
      <xdr:col>26</xdr:col>
      <xdr:colOff>50800</xdr:colOff>
      <xdr:row>16</xdr:row>
      <xdr:rowOff>87433</xdr:rowOff>
    </xdr:to>
    <xdr:cxnSp macro="">
      <xdr:nvCxnSpPr>
        <xdr:cNvPr id="53" name="直線コネクタ 52"/>
        <xdr:cNvCxnSpPr/>
      </xdr:nvCxnSpPr>
      <xdr:spPr bwMode="auto">
        <a:xfrm>
          <a:off x="4305300" y="2753766"/>
          <a:ext cx="698500" cy="124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104760</xdr:rowOff>
    </xdr:from>
    <xdr:ext cx="736600" cy="259045"/>
    <xdr:sp macro="" textlink="">
      <xdr:nvSpPr>
        <xdr:cNvPr id="55" name="テキスト ボックス 54"/>
        <xdr:cNvSpPr txBox="1"/>
      </xdr:nvSpPr>
      <xdr:spPr>
        <a:xfrm>
          <a:off x="4622800" y="306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87890</xdr:rowOff>
    </xdr:from>
    <xdr:to>
      <xdr:col>22</xdr:col>
      <xdr:colOff>114300</xdr:colOff>
      <xdr:row>15</xdr:row>
      <xdr:rowOff>134391</xdr:rowOff>
    </xdr:to>
    <xdr:cxnSp macro="">
      <xdr:nvCxnSpPr>
        <xdr:cNvPr id="56" name="直線コネクタ 55"/>
        <xdr:cNvCxnSpPr/>
      </xdr:nvCxnSpPr>
      <xdr:spPr bwMode="auto">
        <a:xfrm>
          <a:off x="3606800" y="2707265"/>
          <a:ext cx="698500" cy="46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111466</xdr:rowOff>
    </xdr:from>
    <xdr:ext cx="762000" cy="259045"/>
    <xdr:sp macro="" textlink="">
      <xdr:nvSpPr>
        <xdr:cNvPr id="58" name="テキスト ボックス 57"/>
        <xdr:cNvSpPr txBox="1"/>
      </xdr:nvSpPr>
      <xdr:spPr>
        <a:xfrm>
          <a:off x="3924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87890</xdr:rowOff>
    </xdr:from>
    <xdr:to>
      <xdr:col>18</xdr:col>
      <xdr:colOff>177800</xdr:colOff>
      <xdr:row>15</xdr:row>
      <xdr:rowOff>134334</xdr:rowOff>
    </xdr:to>
    <xdr:cxnSp macro="">
      <xdr:nvCxnSpPr>
        <xdr:cNvPr id="59" name="直線コネクタ 58"/>
        <xdr:cNvCxnSpPr/>
      </xdr:nvCxnSpPr>
      <xdr:spPr bwMode="auto">
        <a:xfrm flipV="1">
          <a:off x="2908300" y="2707265"/>
          <a:ext cx="698500" cy="46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159053</xdr:rowOff>
    </xdr:from>
    <xdr:ext cx="762000" cy="259045"/>
    <xdr:sp macro="" textlink="">
      <xdr:nvSpPr>
        <xdr:cNvPr id="61" name="テキスト ボックス 60"/>
        <xdr:cNvSpPr txBox="1"/>
      </xdr:nvSpPr>
      <xdr:spPr>
        <a:xfrm>
          <a:off x="32258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13739</xdr:rowOff>
    </xdr:from>
    <xdr:ext cx="762000" cy="259045"/>
    <xdr:sp macro="" textlink="">
      <xdr:nvSpPr>
        <xdr:cNvPr id="63" name="テキスト ボックス 62"/>
        <xdr:cNvSpPr txBox="1"/>
      </xdr:nvSpPr>
      <xdr:spPr>
        <a:xfrm>
          <a:off x="2527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46539</xdr:rowOff>
    </xdr:from>
    <xdr:to>
      <xdr:col>29</xdr:col>
      <xdr:colOff>177800</xdr:colOff>
      <xdr:row>16</xdr:row>
      <xdr:rowOff>148139</xdr:rowOff>
    </xdr:to>
    <xdr:sp macro="" textlink="">
      <xdr:nvSpPr>
        <xdr:cNvPr id="69" name="楕円 68"/>
        <xdr:cNvSpPr/>
      </xdr:nvSpPr>
      <xdr:spPr bwMode="auto">
        <a:xfrm>
          <a:off x="5600700" y="2837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63066</xdr:rowOff>
    </xdr:from>
    <xdr:ext cx="762000" cy="259045"/>
    <xdr:sp macro="" textlink="">
      <xdr:nvSpPr>
        <xdr:cNvPr id="70" name="人口1人当たり決算額の推移該当値テキスト130"/>
        <xdr:cNvSpPr txBox="1"/>
      </xdr:nvSpPr>
      <xdr:spPr>
        <a:xfrm>
          <a:off x="5740400" y="268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36633</xdr:rowOff>
    </xdr:from>
    <xdr:to>
      <xdr:col>26</xdr:col>
      <xdr:colOff>101600</xdr:colOff>
      <xdr:row>16</xdr:row>
      <xdr:rowOff>138233</xdr:rowOff>
    </xdr:to>
    <xdr:sp macro="" textlink="">
      <xdr:nvSpPr>
        <xdr:cNvPr id="71" name="楕円 70"/>
        <xdr:cNvSpPr/>
      </xdr:nvSpPr>
      <xdr:spPr bwMode="auto">
        <a:xfrm>
          <a:off x="4953000" y="2827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148410</xdr:rowOff>
    </xdr:from>
    <xdr:ext cx="736600" cy="259045"/>
    <xdr:sp macro="" textlink="">
      <xdr:nvSpPr>
        <xdr:cNvPr id="72" name="テキスト ボックス 71"/>
        <xdr:cNvSpPr txBox="1"/>
      </xdr:nvSpPr>
      <xdr:spPr>
        <a:xfrm>
          <a:off x="4622800" y="2596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83591</xdr:rowOff>
    </xdr:from>
    <xdr:to>
      <xdr:col>22</xdr:col>
      <xdr:colOff>165100</xdr:colOff>
      <xdr:row>16</xdr:row>
      <xdr:rowOff>13741</xdr:rowOff>
    </xdr:to>
    <xdr:sp macro="" textlink="">
      <xdr:nvSpPr>
        <xdr:cNvPr id="73" name="楕円 72"/>
        <xdr:cNvSpPr/>
      </xdr:nvSpPr>
      <xdr:spPr bwMode="auto">
        <a:xfrm>
          <a:off x="4254500" y="2702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23918</xdr:rowOff>
    </xdr:from>
    <xdr:ext cx="762000" cy="259045"/>
    <xdr:sp macro="" textlink="">
      <xdr:nvSpPr>
        <xdr:cNvPr id="74" name="テキスト ボックス 73"/>
        <xdr:cNvSpPr txBox="1"/>
      </xdr:nvSpPr>
      <xdr:spPr>
        <a:xfrm>
          <a:off x="3924300" y="24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37090</xdr:rowOff>
    </xdr:from>
    <xdr:to>
      <xdr:col>19</xdr:col>
      <xdr:colOff>38100</xdr:colOff>
      <xdr:row>15</xdr:row>
      <xdr:rowOff>138690</xdr:rowOff>
    </xdr:to>
    <xdr:sp macro="" textlink="">
      <xdr:nvSpPr>
        <xdr:cNvPr id="75" name="楕円 74"/>
        <xdr:cNvSpPr/>
      </xdr:nvSpPr>
      <xdr:spPr bwMode="auto">
        <a:xfrm>
          <a:off x="3556000" y="2656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148867</xdr:rowOff>
    </xdr:from>
    <xdr:ext cx="762000" cy="259045"/>
    <xdr:sp macro="" textlink="">
      <xdr:nvSpPr>
        <xdr:cNvPr id="76" name="テキスト ボックス 75"/>
        <xdr:cNvSpPr txBox="1"/>
      </xdr:nvSpPr>
      <xdr:spPr>
        <a:xfrm>
          <a:off x="3225800" y="242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83534</xdr:rowOff>
    </xdr:from>
    <xdr:to>
      <xdr:col>15</xdr:col>
      <xdr:colOff>101600</xdr:colOff>
      <xdr:row>16</xdr:row>
      <xdr:rowOff>13684</xdr:rowOff>
    </xdr:to>
    <xdr:sp macro="" textlink="">
      <xdr:nvSpPr>
        <xdr:cNvPr id="77" name="楕円 76"/>
        <xdr:cNvSpPr/>
      </xdr:nvSpPr>
      <xdr:spPr bwMode="auto">
        <a:xfrm>
          <a:off x="2857500" y="2702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23861</xdr:rowOff>
    </xdr:from>
    <xdr:ext cx="762000" cy="259045"/>
    <xdr:sp macro="" textlink="">
      <xdr:nvSpPr>
        <xdr:cNvPr id="78" name="テキスト ボックス 77"/>
        <xdr:cNvSpPr txBox="1"/>
      </xdr:nvSpPr>
      <xdr:spPr>
        <a:xfrm>
          <a:off x="2527300" y="247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53783</xdr:rowOff>
    </xdr:from>
    <xdr:to>
      <xdr:col>29</xdr:col>
      <xdr:colOff>127000</xdr:colOff>
      <xdr:row>34</xdr:row>
      <xdr:rowOff>188820</xdr:rowOff>
    </xdr:to>
    <xdr:cxnSp macro="">
      <xdr:nvCxnSpPr>
        <xdr:cNvPr id="113" name="直線コネクタ 112"/>
        <xdr:cNvCxnSpPr/>
      </xdr:nvCxnSpPr>
      <xdr:spPr bwMode="auto">
        <a:xfrm flipV="1">
          <a:off x="5003800" y="6321233"/>
          <a:ext cx="647700" cy="135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206468</xdr:rowOff>
    </xdr:from>
    <xdr:ext cx="762000" cy="259045"/>
    <xdr:sp macro="" textlink="">
      <xdr:nvSpPr>
        <xdr:cNvPr id="114" name="人口1人当たり決算額の推移平均値テキスト445"/>
        <xdr:cNvSpPr txBox="1"/>
      </xdr:nvSpPr>
      <xdr:spPr>
        <a:xfrm>
          <a:off x="5740400" y="681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188820</xdr:rowOff>
    </xdr:from>
    <xdr:to>
      <xdr:col>26</xdr:col>
      <xdr:colOff>50800</xdr:colOff>
      <xdr:row>34</xdr:row>
      <xdr:rowOff>206226</xdr:rowOff>
    </xdr:to>
    <xdr:cxnSp macro="">
      <xdr:nvCxnSpPr>
        <xdr:cNvPr id="116" name="直線コネクタ 115"/>
        <xdr:cNvCxnSpPr/>
      </xdr:nvCxnSpPr>
      <xdr:spPr bwMode="auto">
        <a:xfrm flipV="1">
          <a:off x="4305300" y="6456270"/>
          <a:ext cx="698500" cy="17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300586</xdr:rowOff>
    </xdr:from>
    <xdr:ext cx="736600" cy="259045"/>
    <xdr:sp macro="" textlink="">
      <xdr:nvSpPr>
        <xdr:cNvPr id="118" name="テキスト ボックス 117"/>
        <xdr:cNvSpPr txBox="1"/>
      </xdr:nvSpPr>
      <xdr:spPr>
        <a:xfrm>
          <a:off x="4622800" y="691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206226</xdr:rowOff>
    </xdr:from>
    <xdr:to>
      <xdr:col>22</xdr:col>
      <xdr:colOff>114300</xdr:colOff>
      <xdr:row>34</xdr:row>
      <xdr:rowOff>292474</xdr:rowOff>
    </xdr:to>
    <xdr:cxnSp macro="">
      <xdr:nvCxnSpPr>
        <xdr:cNvPr id="119" name="直線コネクタ 118"/>
        <xdr:cNvCxnSpPr/>
      </xdr:nvCxnSpPr>
      <xdr:spPr bwMode="auto">
        <a:xfrm flipV="1">
          <a:off x="3606800" y="6473676"/>
          <a:ext cx="698500" cy="86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313551</xdr:rowOff>
    </xdr:from>
    <xdr:ext cx="762000" cy="259045"/>
    <xdr:sp macro="" textlink="">
      <xdr:nvSpPr>
        <xdr:cNvPr id="121" name="テキスト ボックス 120"/>
        <xdr:cNvSpPr txBox="1"/>
      </xdr:nvSpPr>
      <xdr:spPr>
        <a:xfrm>
          <a:off x="3924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292474</xdr:rowOff>
    </xdr:from>
    <xdr:to>
      <xdr:col>18</xdr:col>
      <xdr:colOff>177800</xdr:colOff>
      <xdr:row>34</xdr:row>
      <xdr:rowOff>316574</xdr:rowOff>
    </xdr:to>
    <xdr:cxnSp macro="">
      <xdr:nvCxnSpPr>
        <xdr:cNvPr id="122" name="直線コネクタ 121"/>
        <xdr:cNvCxnSpPr/>
      </xdr:nvCxnSpPr>
      <xdr:spPr bwMode="auto">
        <a:xfrm flipV="1">
          <a:off x="2908300" y="6559924"/>
          <a:ext cx="698500" cy="24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189781</xdr:rowOff>
    </xdr:from>
    <xdr:ext cx="762000" cy="259045"/>
    <xdr:sp macro="" textlink="">
      <xdr:nvSpPr>
        <xdr:cNvPr id="124" name="テキスト ボックス 123"/>
        <xdr:cNvSpPr txBox="1"/>
      </xdr:nvSpPr>
      <xdr:spPr>
        <a:xfrm>
          <a:off x="32258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125120</xdr:rowOff>
    </xdr:from>
    <xdr:ext cx="762000" cy="259045"/>
    <xdr:sp macro="" textlink="">
      <xdr:nvSpPr>
        <xdr:cNvPr id="126" name="テキスト ボックス 125"/>
        <xdr:cNvSpPr txBox="1"/>
      </xdr:nvSpPr>
      <xdr:spPr>
        <a:xfrm>
          <a:off x="2527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2983</xdr:rowOff>
    </xdr:from>
    <xdr:to>
      <xdr:col>29</xdr:col>
      <xdr:colOff>177800</xdr:colOff>
      <xdr:row>34</xdr:row>
      <xdr:rowOff>104583</xdr:rowOff>
    </xdr:to>
    <xdr:sp macro="" textlink="">
      <xdr:nvSpPr>
        <xdr:cNvPr id="132" name="楕円 131"/>
        <xdr:cNvSpPr/>
      </xdr:nvSpPr>
      <xdr:spPr bwMode="auto">
        <a:xfrm>
          <a:off x="5600700" y="6270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190960</xdr:rowOff>
    </xdr:from>
    <xdr:ext cx="762000" cy="259045"/>
    <xdr:sp macro="" textlink="">
      <xdr:nvSpPr>
        <xdr:cNvPr id="133" name="人口1人当たり決算額の推移該当値テキスト445"/>
        <xdr:cNvSpPr txBox="1"/>
      </xdr:nvSpPr>
      <xdr:spPr>
        <a:xfrm>
          <a:off x="5740400" y="6115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138020</xdr:rowOff>
    </xdr:from>
    <xdr:to>
      <xdr:col>26</xdr:col>
      <xdr:colOff>101600</xdr:colOff>
      <xdr:row>34</xdr:row>
      <xdr:rowOff>239619</xdr:rowOff>
    </xdr:to>
    <xdr:sp macro="" textlink="">
      <xdr:nvSpPr>
        <xdr:cNvPr id="134" name="楕円 133"/>
        <xdr:cNvSpPr/>
      </xdr:nvSpPr>
      <xdr:spPr bwMode="auto">
        <a:xfrm>
          <a:off x="4953000" y="640547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249797</xdr:rowOff>
    </xdr:from>
    <xdr:ext cx="736600" cy="259045"/>
    <xdr:sp macro="" textlink="">
      <xdr:nvSpPr>
        <xdr:cNvPr id="135" name="テキスト ボックス 134"/>
        <xdr:cNvSpPr txBox="1"/>
      </xdr:nvSpPr>
      <xdr:spPr>
        <a:xfrm>
          <a:off x="4622800" y="6174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155426</xdr:rowOff>
    </xdr:from>
    <xdr:to>
      <xdr:col>22</xdr:col>
      <xdr:colOff>165100</xdr:colOff>
      <xdr:row>34</xdr:row>
      <xdr:rowOff>257026</xdr:rowOff>
    </xdr:to>
    <xdr:sp macro="" textlink="">
      <xdr:nvSpPr>
        <xdr:cNvPr id="136" name="楕円 135"/>
        <xdr:cNvSpPr/>
      </xdr:nvSpPr>
      <xdr:spPr bwMode="auto">
        <a:xfrm>
          <a:off x="4254500" y="6422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267203</xdr:rowOff>
    </xdr:from>
    <xdr:ext cx="762000" cy="259045"/>
    <xdr:sp macro="" textlink="">
      <xdr:nvSpPr>
        <xdr:cNvPr id="137" name="テキスト ボックス 136"/>
        <xdr:cNvSpPr txBox="1"/>
      </xdr:nvSpPr>
      <xdr:spPr>
        <a:xfrm>
          <a:off x="3924300" y="619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241674</xdr:rowOff>
    </xdr:from>
    <xdr:to>
      <xdr:col>19</xdr:col>
      <xdr:colOff>38100</xdr:colOff>
      <xdr:row>35</xdr:row>
      <xdr:rowOff>374</xdr:rowOff>
    </xdr:to>
    <xdr:sp macro="" textlink="">
      <xdr:nvSpPr>
        <xdr:cNvPr id="138" name="楕円 137"/>
        <xdr:cNvSpPr/>
      </xdr:nvSpPr>
      <xdr:spPr bwMode="auto">
        <a:xfrm>
          <a:off x="3556000" y="6509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10551</xdr:rowOff>
    </xdr:from>
    <xdr:ext cx="762000" cy="259045"/>
    <xdr:sp macro="" textlink="">
      <xdr:nvSpPr>
        <xdr:cNvPr id="139" name="テキスト ボックス 138"/>
        <xdr:cNvSpPr txBox="1"/>
      </xdr:nvSpPr>
      <xdr:spPr>
        <a:xfrm>
          <a:off x="3225800" y="627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265774</xdr:rowOff>
    </xdr:from>
    <xdr:to>
      <xdr:col>15</xdr:col>
      <xdr:colOff>101600</xdr:colOff>
      <xdr:row>35</xdr:row>
      <xdr:rowOff>24474</xdr:rowOff>
    </xdr:to>
    <xdr:sp macro="" textlink="">
      <xdr:nvSpPr>
        <xdr:cNvPr id="140" name="楕円 139"/>
        <xdr:cNvSpPr/>
      </xdr:nvSpPr>
      <xdr:spPr bwMode="auto">
        <a:xfrm>
          <a:off x="2857500" y="6533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34652</xdr:rowOff>
    </xdr:from>
    <xdr:ext cx="762000" cy="259045"/>
    <xdr:sp macro="" textlink="">
      <xdr:nvSpPr>
        <xdr:cNvPr id="141" name="テキスト ボックス 140"/>
        <xdr:cNvSpPr txBox="1"/>
      </xdr:nvSpPr>
      <xdr:spPr>
        <a:xfrm>
          <a:off x="2527300" y="630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63,789
63,500
130.55
27,154,596
26,753,393
320,238
16,372,852
34,431,850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34677</xdr:rowOff>
    </xdr:from>
    <xdr:to>
      <xdr:col>24</xdr:col>
      <xdr:colOff>63500</xdr:colOff>
      <xdr:row>36</xdr:row>
      <xdr:rowOff>97523</xdr:rowOff>
    </xdr:to>
    <xdr:cxnSp macro="">
      <xdr:nvCxnSpPr>
        <xdr:cNvPr id="61" name="直線コネクタ 60"/>
        <xdr:cNvCxnSpPr/>
      </xdr:nvCxnSpPr>
      <xdr:spPr>
        <a:xfrm>
          <a:off x="3797300" y="6206877"/>
          <a:ext cx="838200" cy="6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156557</xdr:rowOff>
    </xdr:from>
    <xdr:ext cx="534377" cy="259045"/>
    <xdr:sp macro="" textlink="">
      <xdr:nvSpPr>
        <xdr:cNvPr id="62" name="人件費平均値テキスト"/>
        <xdr:cNvSpPr txBox="1"/>
      </xdr:nvSpPr>
      <xdr:spPr>
        <a:xfrm>
          <a:off x="4686300" y="6328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151949</xdr:rowOff>
    </xdr:from>
    <xdr:to>
      <xdr:col>19</xdr:col>
      <xdr:colOff>177800</xdr:colOff>
      <xdr:row>36</xdr:row>
      <xdr:rowOff>34677</xdr:rowOff>
    </xdr:to>
    <xdr:cxnSp macro="">
      <xdr:nvCxnSpPr>
        <xdr:cNvPr id="64" name="直線コネクタ 63"/>
        <xdr:cNvCxnSpPr/>
      </xdr:nvCxnSpPr>
      <xdr:spPr>
        <a:xfrm>
          <a:off x="2908300" y="6152699"/>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91844</xdr:rowOff>
    </xdr:from>
    <xdr:ext cx="534377" cy="259045"/>
    <xdr:sp macro="" textlink="">
      <xdr:nvSpPr>
        <xdr:cNvPr id="66" name="テキスト ボックス 65"/>
        <xdr:cNvSpPr txBox="1"/>
      </xdr:nvSpPr>
      <xdr:spPr>
        <a:xfrm>
          <a:off x="3530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37383</xdr:rowOff>
    </xdr:from>
    <xdr:to>
      <xdr:col>15</xdr:col>
      <xdr:colOff>50800</xdr:colOff>
      <xdr:row>35</xdr:row>
      <xdr:rowOff>151949</xdr:rowOff>
    </xdr:to>
    <xdr:cxnSp macro="">
      <xdr:nvCxnSpPr>
        <xdr:cNvPr id="67" name="直線コネクタ 66"/>
        <xdr:cNvCxnSpPr/>
      </xdr:nvCxnSpPr>
      <xdr:spPr>
        <a:xfrm>
          <a:off x="2019300" y="6038133"/>
          <a:ext cx="889000" cy="11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84243</xdr:rowOff>
    </xdr:from>
    <xdr:ext cx="534377" cy="259045"/>
    <xdr:sp macro="" textlink="">
      <xdr:nvSpPr>
        <xdr:cNvPr id="69" name="テキスト ボックス 68"/>
        <xdr:cNvSpPr txBox="1"/>
      </xdr:nvSpPr>
      <xdr:spPr>
        <a:xfrm>
          <a:off x="2641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166827</xdr:rowOff>
    </xdr:from>
    <xdr:to>
      <xdr:col>10</xdr:col>
      <xdr:colOff>114300</xdr:colOff>
      <xdr:row>35</xdr:row>
      <xdr:rowOff>37383</xdr:rowOff>
    </xdr:to>
    <xdr:cxnSp macro="">
      <xdr:nvCxnSpPr>
        <xdr:cNvPr id="70" name="直線コネクタ 69"/>
        <xdr:cNvCxnSpPr/>
      </xdr:nvCxnSpPr>
      <xdr:spPr>
        <a:xfrm>
          <a:off x="1130300" y="5996127"/>
          <a:ext cx="889000" cy="4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122305</xdr:rowOff>
    </xdr:from>
    <xdr:ext cx="534377" cy="259045"/>
    <xdr:sp macro="" textlink="">
      <xdr:nvSpPr>
        <xdr:cNvPr id="72" name="テキスト ボックス 71"/>
        <xdr:cNvSpPr txBox="1"/>
      </xdr:nvSpPr>
      <xdr:spPr>
        <a:xfrm>
          <a:off x="1752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129487</xdr:rowOff>
    </xdr:from>
    <xdr:ext cx="534377" cy="259045"/>
    <xdr:sp macro="" textlink="">
      <xdr:nvSpPr>
        <xdr:cNvPr id="74" name="テキスト ボックス 73"/>
        <xdr:cNvSpPr txBox="1"/>
      </xdr:nvSpPr>
      <xdr:spPr>
        <a:xfrm>
          <a:off x="863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46723</xdr:rowOff>
    </xdr:from>
    <xdr:to>
      <xdr:col>24</xdr:col>
      <xdr:colOff>114300</xdr:colOff>
      <xdr:row>36</xdr:row>
      <xdr:rowOff>148323</xdr:rowOff>
    </xdr:to>
    <xdr:sp macro="" textlink="">
      <xdr:nvSpPr>
        <xdr:cNvPr id="80" name="楕円 79"/>
        <xdr:cNvSpPr/>
      </xdr:nvSpPr>
      <xdr:spPr>
        <a:xfrm>
          <a:off x="4584700" y="621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69600</xdr:rowOff>
    </xdr:from>
    <xdr:ext cx="534377" cy="259045"/>
    <xdr:sp macro="" textlink="">
      <xdr:nvSpPr>
        <xdr:cNvPr id="81" name="人件費該当値テキスト"/>
        <xdr:cNvSpPr txBox="1"/>
      </xdr:nvSpPr>
      <xdr:spPr>
        <a:xfrm>
          <a:off x="4686300" y="607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155327</xdr:rowOff>
    </xdr:from>
    <xdr:to>
      <xdr:col>20</xdr:col>
      <xdr:colOff>38100</xdr:colOff>
      <xdr:row>36</xdr:row>
      <xdr:rowOff>85477</xdr:rowOff>
    </xdr:to>
    <xdr:sp macro="" textlink="">
      <xdr:nvSpPr>
        <xdr:cNvPr id="82" name="楕円 81"/>
        <xdr:cNvSpPr/>
      </xdr:nvSpPr>
      <xdr:spPr>
        <a:xfrm>
          <a:off x="3746500" y="615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102004</xdr:rowOff>
    </xdr:from>
    <xdr:ext cx="534377" cy="259045"/>
    <xdr:sp macro="" textlink="">
      <xdr:nvSpPr>
        <xdr:cNvPr id="83" name="テキスト ボックス 82"/>
        <xdr:cNvSpPr txBox="1"/>
      </xdr:nvSpPr>
      <xdr:spPr>
        <a:xfrm>
          <a:off x="3530111" y="593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101149</xdr:rowOff>
    </xdr:from>
    <xdr:to>
      <xdr:col>15</xdr:col>
      <xdr:colOff>101600</xdr:colOff>
      <xdr:row>36</xdr:row>
      <xdr:rowOff>31299</xdr:rowOff>
    </xdr:to>
    <xdr:sp macro="" textlink="">
      <xdr:nvSpPr>
        <xdr:cNvPr id="84" name="楕円 83"/>
        <xdr:cNvSpPr/>
      </xdr:nvSpPr>
      <xdr:spPr>
        <a:xfrm>
          <a:off x="2857500" y="610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47826</xdr:rowOff>
    </xdr:from>
    <xdr:ext cx="534377" cy="259045"/>
    <xdr:sp macro="" textlink="">
      <xdr:nvSpPr>
        <xdr:cNvPr id="85" name="テキスト ボックス 84"/>
        <xdr:cNvSpPr txBox="1"/>
      </xdr:nvSpPr>
      <xdr:spPr>
        <a:xfrm>
          <a:off x="2641111" y="587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158033</xdr:rowOff>
    </xdr:from>
    <xdr:to>
      <xdr:col>10</xdr:col>
      <xdr:colOff>165100</xdr:colOff>
      <xdr:row>35</xdr:row>
      <xdr:rowOff>88183</xdr:rowOff>
    </xdr:to>
    <xdr:sp macro="" textlink="">
      <xdr:nvSpPr>
        <xdr:cNvPr id="86" name="楕円 85"/>
        <xdr:cNvSpPr/>
      </xdr:nvSpPr>
      <xdr:spPr>
        <a:xfrm>
          <a:off x="1968500" y="598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104710</xdr:rowOff>
    </xdr:from>
    <xdr:ext cx="534377" cy="259045"/>
    <xdr:sp macro="" textlink="">
      <xdr:nvSpPr>
        <xdr:cNvPr id="87" name="テキスト ボックス 86"/>
        <xdr:cNvSpPr txBox="1"/>
      </xdr:nvSpPr>
      <xdr:spPr>
        <a:xfrm>
          <a:off x="1752111" y="576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116027</xdr:rowOff>
    </xdr:from>
    <xdr:to>
      <xdr:col>6</xdr:col>
      <xdr:colOff>38100</xdr:colOff>
      <xdr:row>35</xdr:row>
      <xdr:rowOff>46177</xdr:rowOff>
    </xdr:to>
    <xdr:sp macro="" textlink="">
      <xdr:nvSpPr>
        <xdr:cNvPr id="88" name="楕円 87"/>
        <xdr:cNvSpPr/>
      </xdr:nvSpPr>
      <xdr:spPr>
        <a:xfrm>
          <a:off x="1079500" y="594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62704</xdr:rowOff>
    </xdr:from>
    <xdr:ext cx="534377" cy="259045"/>
    <xdr:sp macro="" textlink="">
      <xdr:nvSpPr>
        <xdr:cNvPr id="89" name="テキスト ボックス 88"/>
        <xdr:cNvSpPr txBox="1"/>
      </xdr:nvSpPr>
      <xdr:spPr>
        <a:xfrm>
          <a:off x="863111" y="57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48227</xdr:rowOff>
    </xdr:from>
    <xdr:to>
      <xdr:col>24</xdr:col>
      <xdr:colOff>63500</xdr:colOff>
      <xdr:row>53</xdr:row>
      <xdr:rowOff>112725</xdr:rowOff>
    </xdr:to>
    <xdr:cxnSp macro="">
      <xdr:nvCxnSpPr>
        <xdr:cNvPr id="121" name="直線コネクタ 120"/>
        <xdr:cNvCxnSpPr/>
      </xdr:nvCxnSpPr>
      <xdr:spPr>
        <a:xfrm flipV="1">
          <a:off x="3797300" y="9135077"/>
          <a:ext cx="838200" cy="6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45904</xdr:rowOff>
    </xdr:from>
    <xdr:ext cx="534377" cy="259045"/>
    <xdr:sp macro="" textlink="">
      <xdr:nvSpPr>
        <xdr:cNvPr id="122" name="物件費平均値テキスト"/>
        <xdr:cNvSpPr txBox="1"/>
      </xdr:nvSpPr>
      <xdr:spPr>
        <a:xfrm>
          <a:off x="4686300" y="9475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9790</xdr:rowOff>
    </xdr:from>
    <xdr:to>
      <xdr:col>19</xdr:col>
      <xdr:colOff>177800</xdr:colOff>
      <xdr:row>53</xdr:row>
      <xdr:rowOff>112725</xdr:rowOff>
    </xdr:to>
    <xdr:cxnSp macro="">
      <xdr:nvCxnSpPr>
        <xdr:cNvPr id="124" name="直線コネクタ 123"/>
        <xdr:cNvCxnSpPr/>
      </xdr:nvCxnSpPr>
      <xdr:spPr>
        <a:xfrm>
          <a:off x="2908300" y="9096640"/>
          <a:ext cx="889000" cy="10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164384</xdr:rowOff>
    </xdr:from>
    <xdr:ext cx="534377" cy="259045"/>
    <xdr:sp macro="" textlink="">
      <xdr:nvSpPr>
        <xdr:cNvPr id="126" name="テキスト ボックス 125"/>
        <xdr:cNvSpPr txBox="1"/>
      </xdr:nvSpPr>
      <xdr:spPr>
        <a:xfrm>
          <a:off x="3530111" y="95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9790</xdr:rowOff>
    </xdr:from>
    <xdr:to>
      <xdr:col>15</xdr:col>
      <xdr:colOff>50800</xdr:colOff>
      <xdr:row>53</xdr:row>
      <xdr:rowOff>62302</xdr:rowOff>
    </xdr:to>
    <xdr:cxnSp macro="">
      <xdr:nvCxnSpPr>
        <xdr:cNvPr id="127" name="直線コネクタ 126"/>
        <xdr:cNvCxnSpPr/>
      </xdr:nvCxnSpPr>
      <xdr:spPr>
        <a:xfrm flipV="1">
          <a:off x="2019300" y="9096640"/>
          <a:ext cx="889000" cy="5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41201</xdr:rowOff>
    </xdr:from>
    <xdr:ext cx="534377" cy="259045"/>
    <xdr:sp macro="" textlink="">
      <xdr:nvSpPr>
        <xdr:cNvPr id="129" name="テキスト ボックス 128"/>
        <xdr:cNvSpPr txBox="1"/>
      </xdr:nvSpPr>
      <xdr:spPr>
        <a:xfrm>
          <a:off x="2641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62302</xdr:rowOff>
    </xdr:from>
    <xdr:to>
      <xdr:col>10</xdr:col>
      <xdr:colOff>114300</xdr:colOff>
      <xdr:row>54</xdr:row>
      <xdr:rowOff>55542</xdr:rowOff>
    </xdr:to>
    <xdr:cxnSp macro="">
      <xdr:nvCxnSpPr>
        <xdr:cNvPr id="130" name="直線コネクタ 129"/>
        <xdr:cNvCxnSpPr/>
      </xdr:nvCxnSpPr>
      <xdr:spPr>
        <a:xfrm flipV="1">
          <a:off x="1130300" y="9149152"/>
          <a:ext cx="889000" cy="16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117521</xdr:rowOff>
    </xdr:from>
    <xdr:ext cx="534377" cy="259045"/>
    <xdr:sp macro="" textlink="">
      <xdr:nvSpPr>
        <xdr:cNvPr id="132" name="テキスト ボックス 131"/>
        <xdr:cNvSpPr txBox="1"/>
      </xdr:nvSpPr>
      <xdr:spPr>
        <a:xfrm>
          <a:off x="1752111" y="9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102205</xdr:rowOff>
    </xdr:from>
    <xdr:ext cx="534377" cy="259045"/>
    <xdr:sp macro="" textlink="">
      <xdr:nvSpPr>
        <xdr:cNvPr id="134" name="テキスト ボックス 133"/>
        <xdr:cNvSpPr txBox="1"/>
      </xdr:nvSpPr>
      <xdr:spPr>
        <a:xfrm>
          <a:off x="863111" y="93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168877</xdr:rowOff>
    </xdr:from>
    <xdr:to>
      <xdr:col>24</xdr:col>
      <xdr:colOff>114300</xdr:colOff>
      <xdr:row>53</xdr:row>
      <xdr:rowOff>99027</xdr:rowOff>
    </xdr:to>
    <xdr:sp macro="" textlink="">
      <xdr:nvSpPr>
        <xdr:cNvPr id="140" name="楕円 139"/>
        <xdr:cNvSpPr/>
      </xdr:nvSpPr>
      <xdr:spPr>
        <a:xfrm>
          <a:off x="4584700" y="908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20304</xdr:rowOff>
    </xdr:from>
    <xdr:ext cx="534377" cy="259045"/>
    <xdr:sp macro="" textlink="">
      <xdr:nvSpPr>
        <xdr:cNvPr id="141" name="物件費該当値テキスト"/>
        <xdr:cNvSpPr txBox="1"/>
      </xdr:nvSpPr>
      <xdr:spPr>
        <a:xfrm>
          <a:off x="4686300" y="893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61925</xdr:rowOff>
    </xdr:from>
    <xdr:to>
      <xdr:col>20</xdr:col>
      <xdr:colOff>38100</xdr:colOff>
      <xdr:row>53</xdr:row>
      <xdr:rowOff>163525</xdr:rowOff>
    </xdr:to>
    <xdr:sp macro="" textlink="">
      <xdr:nvSpPr>
        <xdr:cNvPr id="142" name="楕円 141"/>
        <xdr:cNvSpPr/>
      </xdr:nvSpPr>
      <xdr:spPr>
        <a:xfrm>
          <a:off x="3746500" y="91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8602</xdr:rowOff>
    </xdr:from>
    <xdr:ext cx="534377" cy="259045"/>
    <xdr:sp macro="" textlink="">
      <xdr:nvSpPr>
        <xdr:cNvPr id="143" name="テキスト ボックス 142"/>
        <xdr:cNvSpPr txBox="1"/>
      </xdr:nvSpPr>
      <xdr:spPr>
        <a:xfrm>
          <a:off x="3530111" y="89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130440</xdr:rowOff>
    </xdr:from>
    <xdr:to>
      <xdr:col>15</xdr:col>
      <xdr:colOff>101600</xdr:colOff>
      <xdr:row>53</xdr:row>
      <xdr:rowOff>60590</xdr:rowOff>
    </xdr:to>
    <xdr:sp macro="" textlink="">
      <xdr:nvSpPr>
        <xdr:cNvPr id="144" name="楕円 143"/>
        <xdr:cNvSpPr/>
      </xdr:nvSpPr>
      <xdr:spPr>
        <a:xfrm>
          <a:off x="2857500" y="90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77117</xdr:rowOff>
    </xdr:from>
    <xdr:ext cx="534377" cy="259045"/>
    <xdr:sp macro="" textlink="">
      <xdr:nvSpPr>
        <xdr:cNvPr id="145" name="テキスト ボックス 144"/>
        <xdr:cNvSpPr txBox="1"/>
      </xdr:nvSpPr>
      <xdr:spPr>
        <a:xfrm>
          <a:off x="2641111" y="882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11502</xdr:rowOff>
    </xdr:from>
    <xdr:to>
      <xdr:col>10</xdr:col>
      <xdr:colOff>165100</xdr:colOff>
      <xdr:row>53</xdr:row>
      <xdr:rowOff>113102</xdr:rowOff>
    </xdr:to>
    <xdr:sp macro="" textlink="">
      <xdr:nvSpPr>
        <xdr:cNvPr id="146" name="楕円 145"/>
        <xdr:cNvSpPr/>
      </xdr:nvSpPr>
      <xdr:spPr>
        <a:xfrm>
          <a:off x="1968500" y="909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129629</xdr:rowOff>
    </xdr:from>
    <xdr:ext cx="534377" cy="259045"/>
    <xdr:sp macro="" textlink="">
      <xdr:nvSpPr>
        <xdr:cNvPr id="147" name="テキスト ボックス 146"/>
        <xdr:cNvSpPr txBox="1"/>
      </xdr:nvSpPr>
      <xdr:spPr>
        <a:xfrm>
          <a:off x="1752111" y="887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4742</xdr:rowOff>
    </xdr:from>
    <xdr:to>
      <xdr:col>6</xdr:col>
      <xdr:colOff>38100</xdr:colOff>
      <xdr:row>54</xdr:row>
      <xdr:rowOff>106342</xdr:rowOff>
    </xdr:to>
    <xdr:sp macro="" textlink="">
      <xdr:nvSpPr>
        <xdr:cNvPr id="148" name="楕円 147"/>
        <xdr:cNvSpPr/>
      </xdr:nvSpPr>
      <xdr:spPr>
        <a:xfrm>
          <a:off x="1079500" y="92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122869</xdr:rowOff>
    </xdr:from>
    <xdr:ext cx="534377" cy="259045"/>
    <xdr:sp macro="" textlink="">
      <xdr:nvSpPr>
        <xdr:cNvPr id="149" name="テキスト ボックス 148"/>
        <xdr:cNvSpPr txBox="1"/>
      </xdr:nvSpPr>
      <xdr:spPr>
        <a:xfrm>
          <a:off x="863111" y="903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757</xdr:rowOff>
    </xdr:from>
    <xdr:to>
      <xdr:col>24</xdr:col>
      <xdr:colOff>63500</xdr:colOff>
      <xdr:row>78</xdr:row>
      <xdr:rowOff>19548</xdr:rowOff>
    </xdr:to>
    <xdr:cxnSp macro="">
      <xdr:nvCxnSpPr>
        <xdr:cNvPr id="176" name="直線コネクタ 175"/>
        <xdr:cNvCxnSpPr/>
      </xdr:nvCxnSpPr>
      <xdr:spPr>
        <a:xfrm flipV="1">
          <a:off x="3797300" y="13373857"/>
          <a:ext cx="8382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10998</xdr:rowOff>
    </xdr:from>
    <xdr:to>
      <xdr:col>19</xdr:col>
      <xdr:colOff>177800</xdr:colOff>
      <xdr:row>78</xdr:row>
      <xdr:rowOff>19548</xdr:rowOff>
    </xdr:to>
    <xdr:cxnSp macro="">
      <xdr:nvCxnSpPr>
        <xdr:cNvPr id="179" name="直線コネクタ 178"/>
        <xdr:cNvCxnSpPr/>
      </xdr:nvCxnSpPr>
      <xdr:spPr>
        <a:xfrm>
          <a:off x="2908300" y="13384098"/>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167818</xdr:rowOff>
    </xdr:from>
    <xdr:to>
      <xdr:col>15</xdr:col>
      <xdr:colOff>50800</xdr:colOff>
      <xdr:row>78</xdr:row>
      <xdr:rowOff>10998</xdr:rowOff>
    </xdr:to>
    <xdr:cxnSp macro="">
      <xdr:nvCxnSpPr>
        <xdr:cNvPr id="182" name="直線コネクタ 181"/>
        <xdr:cNvCxnSpPr/>
      </xdr:nvCxnSpPr>
      <xdr:spPr>
        <a:xfrm>
          <a:off x="2019300" y="13369468"/>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52905</xdr:rowOff>
    </xdr:from>
    <xdr:ext cx="469744" cy="259045"/>
    <xdr:sp macro="" textlink="">
      <xdr:nvSpPr>
        <xdr:cNvPr id="184" name="テキスト ボックス 183"/>
        <xdr:cNvSpPr txBox="1"/>
      </xdr:nvSpPr>
      <xdr:spPr>
        <a:xfrm>
          <a:off x="2673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167818</xdr:rowOff>
    </xdr:from>
    <xdr:to>
      <xdr:col>10</xdr:col>
      <xdr:colOff>114300</xdr:colOff>
      <xdr:row>78</xdr:row>
      <xdr:rowOff>14199</xdr:rowOff>
    </xdr:to>
    <xdr:cxnSp macro="">
      <xdr:nvCxnSpPr>
        <xdr:cNvPr id="185" name="直線コネクタ 184"/>
        <xdr:cNvCxnSpPr/>
      </xdr:nvCxnSpPr>
      <xdr:spPr>
        <a:xfrm flipV="1">
          <a:off x="1130300" y="13369468"/>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121407</xdr:rowOff>
    </xdr:from>
    <xdr:to>
      <xdr:col>24</xdr:col>
      <xdr:colOff>114300</xdr:colOff>
      <xdr:row>78</xdr:row>
      <xdr:rowOff>51557</xdr:rowOff>
    </xdr:to>
    <xdr:sp macro="" textlink="">
      <xdr:nvSpPr>
        <xdr:cNvPr id="195" name="楕円 194"/>
        <xdr:cNvSpPr/>
      </xdr:nvSpPr>
      <xdr:spPr>
        <a:xfrm>
          <a:off x="4584700" y="1332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62161</xdr:rowOff>
    </xdr:from>
    <xdr:ext cx="469744" cy="259045"/>
    <xdr:sp macro="" textlink="">
      <xdr:nvSpPr>
        <xdr:cNvPr id="196" name="維持補修費該当値テキスト"/>
        <xdr:cNvSpPr txBox="1"/>
      </xdr:nvSpPr>
      <xdr:spPr>
        <a:xfrm>
          <a:off x="4686300" y="1326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140198</xdr:rowOff>
    </xdr:from>
    <xdr:to>
      <xdr:col>20</xdr:col>
      <xdr:colOff>38100</xdr:colOff>
      <xdr:row>78</xdr:row>
      <xdr:rowOff>70348</xdr:rowOff>
    </xdr:to>
    <xdr:sp macro="" textlink="">
      <xdr:nvSpPr>
        <xdr:cNvPr id="197" name="楕円 196"/>
        <xdr:cNvSpPr/>
      </xdr:nvSpPr>
      <xdr:spPr>
        <a:xfrm>
          <a:off x="3746500" y="1334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61475</xdr:rowOff>
    </xdr:from>
    <xdr:ext cx="469744" cy="259045"/>
    <xdr:sp macro="" textlink="">
      <xdr:nvSpPr>
        <xdr:cNvPr id="198" name="テキスト ボックス 197"/>
        <xdr:cNvSpPr txBox="1"/>
      </xdr:nvSpPr>
      <xdr:spPr>
        <a:xfrm>
          <a:off x="3562428" y="134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131648</xdr:rowOff>
    </xdr:from>
    <xdr:to>
      <xdr:col>15</xdr:col>
      <xdr:colOff>101600</xdr:colOff>
      <xdr:row>78</xdr:row>
      <xdr:rowOff>61798</xdr:rowOff>
    </xdr:to>
    <xdr:sp macro="" textlink="">
      <xdr:nvSpPr>
        <xdr:cNvPr id="199" name="楕円 198"/>
        <xdr:cNvSpPr/>
      </xdr:nvSpPr>
      <xdr:spPr>
        <a:xfrm>
          <a:off x="2857500" y="1333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52925</xdr:rowOff>
    </xdr:from>
    <xdr:ext cx="469744" cy="259045"/>
    <xdr:sp macro="" textlink="">
      <xdr:nvSpPr>
        <xdr:cNvPr id="200" name="テキスト ボックス 199"/>
        <xdr:cNvSpPr txBox="1"/>
      </xdr:nvSpPr>
      <xdr:spPr>
        <a:xfrm>
          <a:off x="2673428" y="1342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117018</xdr:rowOff>
    </xdr:from>
    <xdr:to>
      <xdr:col>10</xdr:col>
      <xdr:colOff>165100</xdr:colOff>
      <xdr:row>78</xdr:row>
      <xdr:rowOff>47168</xdr:rowOff>
    </xdr:to>
    <xdr:sp macro="" textlink="">
      <xdr:nvSpPr>
        <xdr:cNvPr id="201" name="楕円 200"/>
        <xdr:cNvSpPr/>
      </xdr:nvSpPr>
      <xdr:spPr>
        <a:xfrm>
          <a:off x="1968500" y="1331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38295</xdr:rowOff>
    </xdr:from>
    <xdr:ext cx="469744" cy="259045"/>
    <xdr:sp macro="" textlink="">
      <xdr:nvSpPr>
        <xdr:cNvPr id="202" name="テキスト ボックス 201"/>
        <xdr:cNvSpPr txBox="1"/>
      </xdr:nvSpPr>
      <xdr:spPr>
        <a:xfrm>
          <a:off x="1784428" y="1341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134849</xdr:rowOff>
    </xdr:from>
    <xdr:to>
      <xdr:col>6</xdr:col>
      <xdr:colOff>38100</xdr:colOff>
      <xdr:row>78</xdr:row>
      <xdr:rowOff>64999</xdr:rowOff>
    </xdr:to>
    <xdr:sp macro="" textlink="">
      <xdr:nvSpPr>
        <xdr:cNvPr id="203" name="楕円 202"/>
        <xdr:cNvSpPr/>
      </xdr:nvSpPr>
      <xdr:spPr>
        <a:xfrm>
          <a:off x="1079500" y="1333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56126</xdr:rowOff>
    </xdr:from>
    <xdr:ext cx="469744" cy="259045"/>
    <xdr:sp macro="" textlink="">
      <xdr:nvSpPr>
        <xdr:cNvPr id="204" name="テキスト ボックス 203"/>
        <xdr:cNvSpPr txBox="1"/>
      </xdr:nvSpPr>
      <xdr:spPr>
        <a:xfrm>
          <a:off x="895428" y="1342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30476</xdr:rowOff>
    </xdr:from>
    <xdr:to>
      <xdr:col>24</xdr:col>
      <xdr:colOff>63500</xdr:colOff>
      <xdr:row>97</xdr:row>
      <xdr:rowOff>64323</xdr:rowOff>
    </xdr:to>
    <xdr:cxnSp macro="">
      <xdr:nvCxnSpPr>
        <xdr:cNvPr id="232" name="直線コネクタ 231"/>
        <xdr:cNvCxnSpPr/>
      </xdr:nvCxnSpPr>
      <xdr:spPr>
        <a:xfrm flipV="1">
          <a:off x="3797300" y="16661126"/>
          <a:ext cx="838200" cy="3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64323</xdr:rowOff>
    </xdr:from>
    <xdr:to>
      <xdr:col>19</xdr:col>
      <xdr:colOff>177800</xdr:colOff>
      <xdr:row>97</xdr:row>
      <xdr:rowOff>161372</xdr:rowOff>
    </xdr:to>
    <xdr:cxnSp macro="">
      <xdr:nvCxnSpPr>
        <xdr:cNvPr id="235" name="直線コネクタ 234"/>
        <xdr:cNvCxnSpPr/>
      </xdr:nvCxnSpPr>
      <xdr:spPr>
        <a:xfrm flipV="1">
          <a:off x="2908300" y="16694973"/>
          <a:ext cx="889000" cy="9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161372</xdr:rowOff>
    </xdr:from>
    <xdr:to>
      <xdr:col>15</xdr:col>
      <xdr:colOff>50800</xdr:colOff>
      <xdr:row>98</xdr:row>
      <xdr:rowOff>38278</xdr:rowOff>
    </xdr:to>
    <xdr:cxnSp macro="">
      <xdr:nvCxnSpPr>
        <xdr:cNvPr id="238" name="直線コネクタ 237"/>
        <xdr:cNvCxnSpPr/>
      </xdr:nvCxnSpPr>
      <xdr:spPr>
        <a:xfrm flipV="1">
          <a:off x="2019300" y="16792022"/>
          <a:ext cx="889000" cy="4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158594</xdr:rowOff>
    </xdr:from>
    <xdr:ext cx="534377" cy="259045"/>
    <xdr:sp macro="" textlink="">
      <xdr:nvSpPr>
        <xdr:cNvPr id="240" name="テキスト ボックス 239"/>
        <xdr:cNvSpPr txBox="1"/>
      </xdr:nvSpPr>
      <xdr:spPr>
        <a:xfrm>
          <a:off x="2641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38278</xdr:rowOff>
    </xdr:from>
    <xdr:to>
      <xdr:col>10</xdr:col>
      <xdr:colOff>114300</xdr:colOff>
      <xdr:row>98</xdr:row>
      <xdr:rowOff>87961</xdr:rowOff>
    </xdr:to>
    <xdr:cxnSp macro="">
      <xdr:nvCxnSpPr>
        <xdr:cNvPr id="241" name="直線コネクタ 240"/>
        <xdr:cNvCxnSpPr/>
      </xdr:nvCxnSpPr>
      <xdr:spPr>
        <a:xfrm flipV="1">
          <a:off x="1130300" y="16840378"/>
          <a:ext cx="889000" cy="4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49018</xdr:rowOff>
    </xdr:from>
    <xdr:ext cx="534377" cy="259045"/>
    <xdr:sp macro="" textlink="">
      <xdr:nvSpPr>
        <xdr:cNvPr id="243" name="テキスト ボックス 242"/>
        <xdr:cNvSpPr txBox="1"/>
      </xdr:nvSpPr>
      <xdr:spPr>
        <a:xfrm>
          <a:off x="1752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142378</xdr:rowOff>
    </xdr:from>
    <xdr:ext cx="534377" cy="259045"/>
    <xdr:sp macro="" textlink="">
      <xdr:nvSpPr>
        <xdr:cNvPr id="245" name="テキスト ボックス 244"/>
        <xdr:cNvSpPr txBox="1"/>
      </xdr:nvSpPr>
      <xdr:spPr>
        <a:xfrm>
          <a:off x="863111" y="164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151126</xdr:rowOff>
    </xdr:from>
    <xdr:to>
      <xdr:col>24</xdr:col>
      <xdr:colOff>114300</xdr:colOff>
      <xdr:row>97</xdr:row>
      <xdr:rowOff>81276</xdr:rowOff>
    </xdr:to>
    <xdr:sp macro="" textlink="">
      <xdr:nvSpPr>
        <xdr:cNvPr id="251" name="楕円 250"/>
        <xdr:cNvSpPr/>
      </xdr:nvSpPr>
      <xdr:spPr>
        <a:xfrm>
          <a:off x="4584700" y="1661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129553</xdr:rowOff>
    </xdr:from>
    <xdr:ext cx="534377" cy="259045"/>
    <xdr:sp macro="" textlink="">
      <xdr:nvSpPr>
        <xdr:cNvPr id="252" name="扶助費該当値テキスト"/>
        <xdr:cNvSpPr txBox="1"/>
      </xdr:nvSpPr>
      <xdr:spPr>
        <a:xfrm>
          <a:off x="4686300" y="1658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13523</xdr:rowOff>
    </xdr:from>
    <xdr:to>
      <xdr:col>20</xdr:col>
      <xdr:colOff>38100</xdr:colOff>
      <xdr:row>97</xdr:row>
      <xdr:rowOff>115123</xdr:rowOff>
    </xdr:to>
    <xdr:sp macro="" textlink="">
      <xdr:nvSpPr>
        <xdr:cNvPr id="253" name="楕円 252"/>
        <xdr:cNvSpPr/>
      </xdr:nvSpPr>
      <xdr:spPr>
        <a:xfrm>
          <a:off x="3746500" y="1664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106250</xdr:rowOff>
    </xdr:from>
    <xdr:ext cx="534377" cy="259045"/>
    <xdr:sp macro="" textlink="">
      <xdr:nvSpPr>
        <xdr:cNvPr id="254" name="テキスト ボックス 253"/>
        <xdr:cNvSpPr txBox="1"/>
      </xdr:nvSpPr>
      <xdr:spPr>
        <a:xfrm>
          <a:off x="3530111" y="1673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110572</xdr:rowOff>
    </xdr:from>
    <xdr:to>
      <xdr:col>15</xdr:col>
      <xdr:colOff>101600</xdr:colOff>
      <xdr:row>98</xdr:row>
      <xdr:rowOff>40722</xdr:rowOff>
    </xdr:to>
    <xdr:sp macro="" textlink="">
      <xdr:nvSpPr>
        <xdr:cNvPr id="255" name="楕円 254"/>
        <xdr:cNvSpPr/>
      </xdr:nvSpPr>
      <xdr:spPr>
        <a:xfrm>
          <a:off x="2857500" y="1674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31849</xdr:rowOff>
    </xdr:from>
    <xdr:ext cx="534377" cy="259045"/>
    <xdr:sp macro="" textlink="">
      <xdr:nvSpPr>
        <xdr:cNvPr id="256" name="テキスト ボックス 255"/>
        <xdr:cNvSpPr txBox="1"/>
      </xdr:nvSpPr>
      <xdr:spPr>
        <a:xfrm>
          <a:off x="2641111" y="1683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158928</xdr:rowOff>
    </xdr:from>
    <xdr:to>
      <xdr:col>10</xdr:col>
      <xdr:colOff>165100</xdr:colOff>
      <xdr:row>98</xdr:row>
      <xdr:rowOff>89078</xdr:rowOff>
    </xdr:to>
    <xdr:sp macro="" textlink="">
      <xdr:nvSpPr>
        <xdr:cNvPr id="257" name="楕円 256"/>
        <xdr:cNvSpPr/>
      </xdr:nvSpPr>
      <xdr:spPr>
        <a:xfrm>
          <a:off x="1968500" y="1678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80205</xdr:rowOff>
    </xdr:from>
    <xdr:ext cx="534377" cy="259045"/>
    <xdr:sp macro="" textlink="">
      <xdr:nvSpPr>
        <xdr:cNvPr id="258" name="テキスト ボックス 257"/>
        <xdr:cNvSpPr txBox="1"/>
      </xdr:nvSpPr>
      <xdr:spPr>
        <a:xfrm>
          <a:off x="1752111" y="1688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37161</xdr:rowOff>
    </xdr:from>
    <xdr:to>
      <xdr:col>6</xdr:col>
      <xdr:colOff>38100</xdr:colOff>
      <xdr:row>98</xdr:row>
      <xdr:rowOff>138761</xdr:rowOff>
    </xdr:to>
    <xdr:sp macro="" textlink="">
      <xdr:nvSpPr>
        <xdr:cNvPr id="259" name="楕円 258"/>
        <xdr:cNvSpPr/>
      </xdr:nvSpPr>
      <xdr:spPr>
        <a:xfrm>
          <a:off x="1079500" y="1683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129888</xdr:rowOff>
    </xdr:from>
    <xdr:ext cx="534377" cy="259045"/>
    <xdr:sp macro="" textlink="">
      <xdr:nvSpPr>
        <xdr:cNvPr id="260" name="テキスト ボックス 259"/>
        <xdr:cNvSpPr txBox="1"/>
      </xdr:nvSpPr>
      <xdr:spPr>
        <a:xfrm>
          <a:off x="863111" y="1693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127343</xdr:rowOff>
    </xdr:from>
    <xdr:to>
      <xdr:col>55</xdr:col>
      <xdr:colOff>0</xdr:colOff>
      <xdr:row>35</xdr:row>
      <xdr:rowOff>154572</xdr:rowOff>
    </xdr:to>
    <xdr:cxnSp macro="">
      <xdr:nvCxnSpPr>
        <xdr:cNvPr id="289" name="直線コネクタ 288"/>
        <xdr:cNvCxnSpPr/>
      </xdr:nvCxnSpPr>
      <xdr:spPr>
        <a:xfrm flipV="1">
          <a:off x="9639300" y="6128093"/>
          <a:ext cx="838200" cy="2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158983</xdr:rowOff>
    </xdr:from>
    <xdr:ext cx="534377" cy="259045"/>
    <xdr:sp macro="" textlink="">
      <xdr:nvSpPr>
        <xdr:cNvPr id="290" name="補助費等平均値テキスト"/>
        <xdr:cNvSpPr txBox="1"/>
      </xdr:nvSpPr>
      <xdr:spPr>
        <a:xfrm>
          <a:off x="10528300" y="6159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86563</xdr:rowOff>
    </xdr:from>
    <xdr:to>
      <xdr:col>50</xdr:col>
      <xdr:colOff>114300</xdr:colOff>
      <xdr:row>35</xdr:row>
      <xdr:rowOff>154572</xdr:rowOff>
    </xdr:to>
    <xdr:cxnSp macro="">
      <xdr:nvCxnSpPr>
        <xdr:cNvPr id="292" name="直線コネクタ 291"/>
        <xdr:cNvCxnSpPr/>
      </xdr:nvCxnSpPr>
      <xdr:spPr>
        <a:xfrm>
          <a:off x="8750300" y="6087313"/>
          <a:ext cx="889000" cy="6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115765</xdr:rowOff>
    </xdr:from>
    <xdr:ext cx="534377" cy="259045"/>
    <xdr:sp macro="" textlink="">
      <xdr:nvSpPr>
        <xdr:cNvPr id="294" name="テキスト ボックス 293"/>
        <xdr:cNvSpPr txBox="1"/>
      </xdr:nvSpPr>
      <xdr:spPr>
        <a:xfrm>
          <a:off x="9372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86563</xdr:rowOff>
    </xdr:from>
    <xdr:to>
      <xdr:col>45</xdr:col>
      <xdr:colOff>177800</xdr:colOff>
      <xdr:row>35</xdr:row>
      <xdr:rowOff>168631</xdr:rowOff>
    </xdr:to>
    <xdr:cxnSp macro="">
      <xdr:nvCxnSpPr>
        <xdr:cNvPr id="295" name="直線コネクタ 294"/>
        <xdr:cNvCxnSpPr/>
      </xdr:nvCxnSpPr>
      <xdr:spPr>
        <a:xfrm flipV="1">
          <a:off x="7861300" y="6087313"/>
          <a:ext cx="889000" cy="8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128338</xdr:rowOff>
    </xdr:from>
    <xdr:ext cx="534377" cy="259045"/>
    <xdr:sp macro="" textlink="">
      <xdr:nvSpPr>
        <xdr:cNvPr id="297" name="テキスト ボックス 296"/>
        <xdr:cNvSpPr txBox="1"/>
      </xdr:nvSpPr>
      <xdr:spPr>
        <a:xfrm>
          <a:off x="8483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168631</xdr:rowOff>
    </xdr:from>
    <xdr:to>
      <xdr:col>41</xdr:col>
      <xdr:colOff>50800</xdr:colOff>
      <xdr:row>36</xdr:row>
      <xdr:rowOff>13170</xdr:rowOff>
    </xdr:to>
    <xdr:cxnSp macro="">
      <xdr:nvCxnSpPr>
        <xdr:cNvPr id="298" name="直線コネクタ 297"/>
        <xdr:cNvCxnSpPr/>
      </xdr:nvCxnSpPr>
      <xdr:spPr>
        <a:xfrm flipV="1">
          <a:off x="6972300" y="6169381"/>
          <a:ext cx="889000" cy="1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300" name="テキスト ボックス 299"/>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302" name="テキスト ボックス 301"/>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76543</xdr:rowOff>
    </xdr:from>
    <xdr:to>
      <xdr:col>55</xdr:col>
      <xdr:colOff>50800</xdr:colOff>
      <xdr:row>36</xdr:row>
      <xdr:rowOff>6693</xdr:rowOff>
    </xdr:to>
    <xdr:sp macro="" textlink="">
      <xdr:nvSpPr>
        <xdr:cNvPr id="308" name="楕円 307"/>
        <xdr:cNvSpPr/>
      </xdr:nvSpPr>
      <xdr:spPr>
        <a:xfrm>
          <a:off x="10426700" y="607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99420</xdr:rowOff>
    </xdr:from>
    <xdr:ext cx="534377" cy="259045"/>
    <xdr:sp macro="" textlink="">
      <xdr:nvSpPr>
        <xdr:cNvPr id="309" name="補助費等該当値テキスト"/>
        <xdr:cNvSpPr txBox="1"/>
      </xdr:nvSpPr>
      <xdr:spPr>
        <a:xfrm>
          <a:off x="10528300" y="592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103772</xdr:rowOff>
    </xdr:from>
    <xdr:to>
      <xdr:col>50</xdr:col>
      <xdr:colOff>165100</xdr:colOff>
      <xdr:row>36</xdr:row>
      <xdr:rowOff>33922</xdr:rowOff>
    </xdr:to>
    <xdr:sp macro="" textlink="">
      <xdr:nvSpPr>
        <xdr:cNvPr id="310" name="楕円 309"/>
        <xdr:cNvSpPr/>
      </xdr:nvSpPr>
      <xdr:spPr>
        <a:xfrm>
          <a:off x="9588500" y="610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50449</xdr:rowOff>
    </xdr:from>
    <xdr:ext cx="534377" cy="259045"/>
    <xdr:sp macro="" textlink="">
      <xdr:nvSpPr>
        <xdr:cNvPr id="311" name="テキスト ボックス 310"/>
        <xdr:cNvSpPr txBox="1"/>
      </xdr:nvSpPr>
      <xdr:spPr>
        <a:xfrm>
          <a:off x="9372111" y="587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35763</xdr:rowOff>
    </xdr:from>
    <xdr:to>
      <xdr:col>46</xdr:col>
      <xdr:colOff>38100</xdr:colOff>
      <xdr:row>35</xdr:row>
      <xdr:rowOff>137363</xdr:rowOff>
    </xdr:to>
    <xdr:sp macro="" textlink="">
      <xdr:nvSpPr>
        <xdr:cNvPr id="312" name="楕円 311"/>
        <xdr:cNvSpPr/>
      </xdr:nvSpPr>
      <xdr:spPr>
        <a:xfrm>
          <a:off x="8699500" y="60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153890</xdr:rowOff>
    </xdr:from>
    <xdr:ext cx="534377" cy="259045"/>
    <xdr:sp macro="" textlink="">
      <xdr:nvSpPr>
        <xdr:cNvPr id="313" name="テキスト ボックス 312"/>
        <xdr:cNvSpPr txBox="1"/>
      </xdr:nvSpPr>
      <xdr:spPr>
        <a:xfrm>
          <a:off x="8483111" y="581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117831</xdr:rowOff>
    </xdr:from>
    <xdr:to>
      <xdr:col>41</xdr:col>
      <xdr:colOff>101600</xdr:colOff>
      <xdr:row>36</xdr:row>
      <xdr:rowOff>47981</xdr:rowOff>
    </xdr:to>
    <xdr:sp macro="" textlink="">
      <xdr:nvSpPr>
        <xdr:cNvPr id="314" name="楕円 313"/>
        <xdr:cNvSpPr/>
      </xdr:nvSpPr>
      <xdr:spPr>
        <a:xfrm>
          <a:off x="7810500" y="611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64508</xdr:rowOff>
    </xdr:from>
    <xdr:ext cx="534377" cy="259045"/>
    <xdr:sp macro="" textlink="">
      <xdr:nvSpPr>
        <xdr:cNvPr id="315" name="テキスト ボックス 314"/>
        <xdr:cNvSpPr txBox="1"/>
      </xdr:nvSpPr>
      <xdr:spPr>
        <a:xfrm>
          <a:off x="7594111" y="589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133820</xdr:rowOff>
    </xdr:from>
    <xdr:to>
      <xdr:col>36</xdr:col>
      <xdr:colOff>165100</xdr:colOff>
      <xdr:row>36</xdr:row>
      <xdr:rowOff>63970</xdr:rowOff>
    </xdr:to>
    <xdr:sp macro="" textlink="">
      <xdr:nvSpPr>
        <xdr:cNvPr id="316" name="楕円 315"/>
        <xdr:cNvSpPr/>
      </xdr:nvSpPr>
      <xdr:spPr>
        <a:xfrm>
          <a:off x="6921500" y="613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80497</xdr:rowOff>
    </xdr:from>
    <xdr:ext cx="534377" cy="259045"/>
    <xdr:sp macro="" textlink="">
      <xdr:nvSpPr>
        <xdr:cNvPr id="317" name="テキスト ボックス 316"/>
        <xdr:cNvSpPr txBox="1"/>
      </xdr:nvSpPr>
      <xdr:spPr>
        <a:xfrm>
          <a:off x="6705111" y="590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135110</xdr:rowOff>
    </xdr:from>
    <xdr:to>
      <xdr:col>55</xdr:col>
      <xdr:colOff>0</xdr:colOff>
      <xdr:row>58</xdr:row>
      <xdr:rowOff>59914</xdr:rowOff>
    </xdr:to>
    <xdr:cxnSp macro="">
      <xdr:nvCxnSpPr>
        <xdr:cNvPr id="344" name="直線コネクタ 343"/>
        <xdr:cNvCxnSpPr/>
      </xdr:nvCxnSpPr>
      <xdr:spPr>
        <a:xfrm flipV="1">
          <a:off x="9639300" y="9907760"/>
          <a:ext cx="838200" cy="9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5"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135256</xdr:rowOff>
    </xdr:from>
    <xdr:to>
      <xdr:col>50</xdr:col>
      <xdr:colOff>114300</xdr:colOff>
      <xdr:row>58</xdr:row>
      <xdr:rowOff>59914</xdr:rowOff>
    </xdr:to>
    <xdr:cxnSp macro="">
      <xdr:nvCxnSpPr>
        <xdr:cNvPr id="347" name="直線コネクタ 346"/>
        <xdr:cNvCxnSpPr/>
      </xdr:nvCxnSpPr>
      <xdr:spPr>
        <a:xfrm>
          <a:off x="8750300" y="9907906"/>
          <a:ext cx="889000" cy="9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49" name="テキスト ボックス 348"/>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85577</xdr:rowOff>
    </xdr:from>
    <xdr:to>
      <xdr:col>45</xdr:col>
      <xdr:colOff>177800</xdr:colOff>
      <xdr:row>57</xdr:row>
      <xdr:rowOff>135256</xdr:rowOff>
    </xdr:to>
    <xdr:cxnSp macro="">
      <xdr:nvCxnSpPr>
        <xdr:cNvPr id="350" name="直線コネクタ 349"/>
        <xdr:cNvCxnSpPr/>
      </xdr:nvCxnSpPr>
      <xdr:spPr>
        <a:xfrm>
          <a:off x="7861300" y="9858227"/>
          <a:ext cx="889000" cy="4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162322</xdr:rowOff>
    </xdr:from>
    <xdr:ext cx="534377" cy="259045"/>
    <xdr:sp macro="" textlink="">
      <xdr:nvSpPr>
        <xdr:cNvPr id="352" name="テキスト ボックス 351"/>
        <xdr:cNvSpPr txBox="1"/>
      </xdr:nvSpPr>
      <xdr:spPr>
        <a:xfrm>
          <a:off x="8483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85577</xdr:rowOff>
    </xdr:from>
    <xdr:to>
      <xdr:col>41</xdr:col>
      <xdr:colOff>50800</xdr:colOff>
      <xdr:row>57</xdr:row>
      <xdr:rowOff>138987</xdr:rowOff>
    </xdr:to>
    <xdr:cxnSp macro="">
      <xdr:nvCxnSpPr>
        <xdr:cNvPr id="353" name="直線コネクタ 352"/>
        <xdr:cNvCxnSpPr/>
      </xdr:nvCxnSpPr>
      <xdr:spPr>
        <a:xfrm flipV="1">
          <a:off x="6972300" y="9858227"/>
          <a:ext cx="889000" cy="5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5" name="テキスト ボックス 354"/>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7" name="テキスト ボックス 356"/>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84310</xdr:rowOff>
    </xdr:from>
    <xdr:to>
      <xdr:col>55</xdr:col>
      <xdr:colOff>50800</xdr:colOff>
      <xdr:row>58</xdr:row>
      <xdr:rowOff>14460</xdr:rowOff>
    </xdr:to>
    <xdr:sp macro="" textlink="">
      <xdr:nvSpPr>
        <xdr:cNvPr id="363" name="楕円 362"/>
        <xdr:cNvSpPr/>
      </xdr:nvSpPr>
      <xdr:spPr>
        <a:xfrm>
          <a:off x="10426700" y="98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20144</xdr:rowOff>
    </xdr:from>
    <xdr:ext cx="534377" cy="259045"/>
    <xdr:sp macro="" textlink="">
      <xdr:nvSpPr>
        <xdr:cNvPr id="364" name="普通建設事業費該当値テキスト"/>
        <xdr:cNvSpPr txBox="1"/>
      </xdr:nvSpPr>
      <xdr:spPr>
        <a:xfrm>
          <a:off x="10528300"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9114</xdr:rowOff>
    </xdr:from>
    <xdr:to>
      <xdr:col>50</xdr:col>
      <xdr:colOff>165100</xdr:colOff>
      <xdr:row>58</xdr:row>
      <xdr:rowOff>110714</xdr:rowOff>
    </xdr:to>
    <xdr:sp macro="" textlink="">
      <xdr:nvSpPr>
        <xdr:cNvPr id="365" name="楕円 364"/>
        <xdr:cNvSpPr/>
      </xdr:nvSpPr>
      <xdr:spPr>
        <a:xfrm>
          <a:off x="9588500" y="995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101841</xdr:rowOff>
    </xdr:from>
    <xdr:ext cx="534377" cy="259045"/>
    <xdr:sp macro="" textlink="">
      <xdr:nvSpPr>
        <xdr:cNvPr id="366" name="テキスト ボックス 365"/>
        <xdr:cNvSpPr txBox="1"/>
      </xdr:nvSpPr>
      <xdr:spPr>
        <a:xfrm>
          <a:off x="9372111" y="1004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84456</xdr:rowOff>
    </xdr:from>
    <xdr:to>
      <xdr:col>46</xdr:col>
      <xdr:colOff>38100</xdr:colOff>
      <xdr:row>58</xdr:row>
      <xdr:rowOff>14606</xdr:rowOff>
    </xdr:to>
    <xdr:sp macro="" textlink="">
      <xdr:nvSpPr>
        <xdr:cNvPr id="367" name="楕円 366"/>
        <xdr:cNvSpPr/>
      </xdr:nvSpPr>
      <xdr:spPr>
        <a:xfrm>
          <a:off x="8699500" y="985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5733</xdr:rowOff>
    </xdr:from>
    <xdr:ext cx="534377" cy="259045"/>
    <xdr:sp macro="" textlink="">
      <xdr:nvSpPr>
        <xdr:cNvPr id="368" name="テキスト ボックス 367"/>
        <xdr:cNvSpPr txBox="1"/>
      </xdr:nvSpPr>
      <xdr:spPr>
        <a:xfrm>
          <a:off x="8483111" y="994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34777</xdr:rowOff>
    </xdr:from>
    <xdr:to>
      <xdr:col>41</xdr:col>
      <xdr:colOff>101600</xdr:colOff>
      <xdr:row>57</xdr:row>
      <xdr:rowOff>136377</xdr:rowOff>
    </xdr:to>
    <xdr:sp macro="" textlink="">
      <xdr:nvSpPr>
        <xdr:cNvPr id="369" name="楕円 368"/>
        <xdr:cNvSpPr/>
      </xdr:nvSpPr>
      <xdr:spPr>
        <a:xfrm>
          <a:off x="7810500" y="980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127504</xdr:rowOff>
    </xdr:from>
    <xdr:ext cx="534377" cy="259045"/>
    <xdr:sp macro="" textlink="">
      <xdr:nvSpPr>
        <xdr:cNvPr id="370" name="テキスト ボックス 369"/>
        <xdr:cNvSpPr txBox="1"/>
      </xdr:nvSpPr>
      <xdr:spPr>
        <a:xfrm>
          <a:off x="7594111" y="990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88187</xdr:rowOff>
    </xdr:from>
    <xdr:to>
      <xdr:col>36</xdr:col>
      <xdr:colOff>165100</xdr:colOff>
      <xdr:row>58</xdr:row>
      <xdr:rowOff>18337</xdr:rowOff>
    </xdr:to>
    <xdr:sp macro="" textlink="">
      <xdr:nvSpPr>
        <xdr:cNvPr id="371" name="楕円 370"/>
        <xdr:cNvSpPr/>
      </xdr:nvSpPr>
      <xdr:spPr>
        <a:xfrm>
          <a:off x="6921500" y="986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9464</xdr:rowOff>
    </xdr:from>
    <xdr:ext cx="534377" cy="259045"/>
    <xdr:sp macro="" textlink="">
      <xdr:nvSpPr>
        <xdr:cNvPr id="372" name="テキスト ボックス 371"/>
        <xdr:cNvSpPr txBox="1"/>
      </xdr:nvSpPr>
      <xdr:spPr>
        <a:xfrm>
          <a:off x="6705111" y="995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28257</xdr:rowOff>
    </xdr:from>
    <xdr:to>
      <xdr:col>55</xdr:col>
      <xdr:colOff>0</xdr:colOff>
      <xdr:row>77</xdr:row>
      <xdr:rowOff>137158</xdr:rowOff>
    </xdr:to>
    <xdr:cxnSp macro="">
      <xdr:nvCxnSpPr>
        <xdr:cNvPr id="397" name="直線コネクタ 396"/>
        <xdr:cNvCxnSpPr/>
      </xdr:nvCxnSpPr>
      <xdr:spPr>
        <a:xfrm flipV="1">
          <a:off x="9639300" y="13229907"/>
          <a:ext cx="838200" cy="10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50519</xdr:rowOff>
    </xdr:from>
    <xdr:ext cx="534377" cy="259045"/>
    <xdr:sp macro="" textlink="">
      <xdr:nvSpPr>
        <xdr:cNvPr id="398" name="普通建設事業費 （ うち新規整備　）平均値テキスト"/>
        <xdr:cNvSpPr txBox="1"/>
      </xdr:nvSpPr>
      <xdr:spPr>
        <a:xfrm>
          <a:off x="10528300" y="13252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35082</xdr:rowOff>
    </xdr:from>
    <xdr:to>
      <xdr:col>50</xdr:col>
      <xdr:colOff>114300</xdr:colOff>
      <xdr:row>77</xdr:row>
      <xdr:rowOff>137158</xdr:rowOff>
    </xdr:to>
    <xdr:cxnSp macro="">
      <xdr:nvCxnSpPr>
        <xdr:cNvPr id="400" name="直線コネクタ 399"/>
        <xdr:cNvCxnSpPr/>
      </xdr:nvCxnSpPr>
      <xdr:spPr>
        <a:xfrm>
          <a:off x="8750300" y="13236732"/>
          <a:ext cx="889000" cy="10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166137</xdr:rowOff>
    </xdr:from>
    <xdr:to>
      <xdr:col>45</xdr:col>
      <xdr:colOff>177800</xdr:colOff>
      <xdr:row>77</xdr:row>
      <xdr:rowOff>35082</xdr:rowOff>
    </xdr:to>
    <xdr:cxnSp macro="">
      <xdr:nvCxnSpPr>
        <xdr:cNvPr id="403" name="直線コネクタ 402"/>
        <xdr:cNvCxnSpPr/>
      </xdr:nvCxnSpPr>
      <xdr:spPr>
        <a:xfrm>
          <a:off x="7861300" y="13196337"/>
          <a:ext cx="889000" cy="4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126409</xdr:rowOff>
    </xdr:from>
    <xdr:ext cx="534377" cy="259045"/>
    <xdr:sp macro="" textlink="">
      <xdr:nvSpPr>
        <xdr:cNvPr id="405" name="テキスト ボックス 404"/>
        <xdr:cNvSpPr txBox="1"/>
      </xdr:nvSpPr>
      <xdr:spPr>
        <a:xfrm>
          <a:off x="8483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78585</xdr:rowOff>
    </xdr:from>
    <xdr:ext cx="534377" cy="259045"/>
    <xdr:sp macro="" textlink="">
      <xdr:nvSpPr>
        <xdr:cNvPr id="407" name="テキスト ボックス 406"/>
        <xdr:cNvSpPr txBox="1"/>
      </xdr:nvSpPr>
      <xdr:spPr>
        <a:xfrm>
          <a:off x="7594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148907</xdr:rowOff>
    </xdr:from>
    <xdr:to>
      <xdr:col>55</xdr:col>
      <xdr:colOff>50800</xdr:colOff>
      <xdr:row>77</xdr:row>
      <xdr:rowOff>79057</xdr:rowOff>
    </xdr:to>
    <xdr:sp macro="" textlink="">
      <xdr:nvSpPr>
        <xdr:cNvPr id="413" name="楕円 412"/>
        <xdr:cNvSpPr/>
      </xdr:nvSpPr>
      <xdr:spPr>
        <a:xfrm>
          <a:off x="10426700" y="1317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334</xdr:rowOff>
    </xdr:from>
    <xdr:ext cx="534377" cy="259045"/>
    <xdr:sp macro="" textlink="">
      <xdr:nvSpPr>
        <xdr:cNvPr id="414" name="普通建設事業費 （ うち新規整備　）該当値テキスト"/>
        <xdr:cNvSpPr txBox="1"/>
      </xdr:nvSpPr>
      <xdr:spPr>
        <a:xfrm>
          <a:off x="10528300" y="1303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86358</xdr:rowOff>
    </xdr:from>
    <xdr:to>
      <xdr:col>50</xdr:col>
      <xdr:colOff>165100</xdr:colOff>
      <xdr:row>78</xdr:row>
      <xdr:rowOff>16508</xdr:rowOff>
    </xdr:to>
    <xdr:sp macro="" textlink="">
      <xdr:nvSpPr>
        <xdr:cNvPr id="415" name="楕円 414"/>
        <xdr:cNvSpPr/>
      </xdr:nvSpPr>
      <xdr:spPr>
        <a:xfrm>
          <a:off x="9588500" y="1328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7635</xdr:rowOff>
    </xdr:from>
    <xdr:ext cx="534377" cy="259045"/>
    <xdr:sp macro="" textlink="">
      <xdr:nvSpPr>
        <xdr:cNvPr id="416" name="テキスト ボックス 415"/>
        <xdr:cNvSpPr txBox="1"/>
      </xdr:nvSpPr>
      <xdr:spPr>
        <a:xfrm>
          <a:off x="9372111" y="1338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155732</xdr:rowOff>
    </xdr:from>
    <xdr:to>
      <xdr:col>46</xdr:col>
      <xdr:colOff>38100</xdr:colOff>
      <xdr:row>77</xdr:row>
      <xdr:rowOff>85882</xdr:rowOff>
    </xdr:to>
    <xdr:sp macro="" textlink="">
      <xdr:nvSpPr>
        <xdr:cNvPr id="417" name="楕円 416"/>
        <xdr:cNvSpPr/>
      </xdr:nvSpPr>
      <xdr:spPr>
        <a:xfrm>
          <a:off x="8699500" y="1318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102409</xdr:rowOff>
    </xdr:from>
    <xdr:ext cx="534377" cy="259045"/>
    <xdr:sp macro="" textlink="">
      <xdr:nvSpPr>
        <xdr:cNvPr id="418" name="テキスト ボックス 417"/>
        <xdr:cNvSpPr txBox="1"/>
      </xdr:nvSpPr>
      <xdr:spPr>
        <a:xfrm>
          <a:off x="8483111" y="129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115337</xdr:rowOff>
    </xdr:from>
    <xdr:to>
      <xdr:col>41</xdr:col>
      <xdr:colOff>101600</xdr:colOff>
      <xdr:row>77</xdr:row>
      <xdr:rowOff>45487</xdr:rowOff>
    </xdr:to>
    <xdr:sp macro="" textlink="">
      <xdr:nvSpPr>
        <xdr:cNvPr id="419" name="楕円 418"/>
        <xdr:cNvSpPr/>
      </xdr:nvSpPr>
      <xdr:spPr>
        <a:xfrm>
          <a:off x="7810500" y="1314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62015</xdr:rowOff>
    </xdr:from>
    <xdr:ext cx="534377" cy="259045"/>
    <xdr:sp macro="" textlink="">
      <xdr:nvSpPr>
        <xdr:cNvPr id="420" name="テキスト ボックス 419"/>
        <xdr:cNvSpPr txBox="1"/>
      </xdr:nvSpPr>
      <xdr:spPr>
        <a:xfrm>
          <a:off x="7594111" y="1292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163818</xdr:rowOff>
    </xdr:from>
    <xdr:to>
      <xdr:col>55</xdr:col>
      <xdr:colOff>0</xdr:colOff>
      <xdr:row>98</xdr:row>
      <xdr:rowOff>170317</xdr:rowOff>
    </xdr:to>
    <xdr:cxnSp macro="">
      <xdr:nvCxnSpPr>
        <xdr:cNvPr id="451" name="直線コネクタ 450"/>
        <xdr:cNvCxnSpPr/>
      </xdr:nvCxnSpPr>
      <xdr:spPr>
        <a:xfrm flipV="1">
          <a:off x="9639300" y="16965918"/>
          <a:ext cx="8382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2"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153073</xdr:rowOff>
    </xdr:from>
    <xdr:to>
      <xdr:col>50</xdr:col>
      <xdr:colOff>114300</xdr:colOff>
      <xdr:row>98</xdr:row>
      <xdr:rowOff>170317</xdr:rowOff>
    </xdr:to>
    <xdr:cxnSp macro="">
      <xdr:nvCxnSpPr>
        <xdr:cNvPr id="454" name="直線コネクタ 453"/>
        <xdr:cNvCxnSpPr/>
      </xdr:nvCxnSpPr>
      <xdr:spPr>
        <a:xfrm>
          <a:off x="8750300" y="16955173"/>
          <a:ext cx="889000" cy="1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153073</xdr:rowOff>
    </xdr:from>
    <xdr:to>
      <xdr:col>45</xdr:col>
      <xdr:colOff>177800</xdr:colOff>
      <xdr:row>98</xdr:row>
      <xdr:rowOff>168520</xdr:rowOff>
    </xdr:to>
    <xdr:cxnSp macro="">
      <xdr:nvCxnSpPr>
        <xdr:cNvPr id="457" name="直線コネクタ 456"/>
        <xdr:cNvCxnSpPr/>
      </xdr:nvCxnSpPr>
      <xdr:spPr>
        <a:xfrm flipV="1">
          <a:off x="7861300" y="16955173"/>
          <a:ext cx="889000" cy="1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50567</xdr:rowOff>
    </xdr:from>
    <xdr:ext cx="534377" cy="259045"/>
    <xdr:sp macro="" textlink="">
      <xdr:nvSpPr>
        <xdr:cNvPr id="459" name="テキスト ボックス 458"/>
        <xdr:cNvSpPr txBox="1"/>
      </xdr:nvSpPr>
      <xdr:spPr>
        <a:xfrm>
          <a:off x="8483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1" name="テキスト ボックス 460"/>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113018</xdr:rowOff>
    </xdr:from>
    <xdr:to>
      <xdr:col>55</xdr:col>
      <xdr:colOff>50800</xdr:colOff>
      <xdr:row>99</xdr:row>
      <xdr:rowOff>43168</xdr:rowOff>
    </xdr:to>
    <xdr:sp macro="" textlink="">
      <xdr:nvSpPr>
        <xdr:cNvPr id="467" name="楕円 466"/>
        <xdr:cNvSpPr/>
      </xdr:nvSpPr>
      <xdr:spPr>
        <a:xfrm>
          <a:off x="10426700" y="1691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27945</xdr:rowOff>
    </xdr:from>
    <xdr:ext cx="469744" cy="259045"/>
    <xdr:sp macro="" textlink="">
      <xdr:nvSpPr>
        <xdr:cNvPr id="468" name="普通建設事業費 （ うち更新整備　）該当値テキスト"/>
        <xdr:cNvSpPr txBox="1"/>
      </xdr:nvSpPr>
      <xdr:spPr>
        <a:xfrm>
          <a:off x="10528300" y="1683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119517</xdr:rowOff>
    </xdr:from>
    <xdr:to>
      <xdr:col>50</xdr:col>
      <xdr:colOff>165100</xdr:colOff>
      <xdr:row>99</xdr:row>
      <xdr:rowOff>49667</xdr:rowOff>
    </xdr:to>
    <xdr:sp macro="" textlink="">
      <xdr:nvSpPr>
        <xdr:cNvPr id="469" name="楕円 468"/>
        <xdr:cNvSpPr/>
      </xdr:nvSpPr>
      <xdr:spPr>
        <a:xfrm>
          <a:off x="9588500" y="1692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40794</xdr:rowOff>
    </xdr:from>
    <xdr:ext cx="469744" cy="259045"/>
    <xdr:sp macro="" textlink="">
      <xdr:nvSpPr>
        <xdr:cNvPr id="470" name="テキスト ボックス 469"/>
        <xdr:cNvSpPr txBox="1"/>
      </xdr:nvSpPr>
      <xdr:spPr>
        <a:xfrm>
          <a:off x="9404428" y="1701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102273</xdr:rowOff>
    </xdr:from>
    <xdr:to>
      <xdr:col>46</xdr:col>
      <xdr:colOff>38100</xdr:colOff>
      <xdr:row>99</xdr:row>
      <xdr:rowOff>32423</xdr:rowOff>
    </xdr:to>
    <xdr:sp macro="" textlink="">
      <xdr:nvSpPr>
        <xdr:cNvPr id="471" name="楕円 470"/>
        <xdr:cNvSpPr/>
      </xdr:nvSpPr>
      <xdr:spPr>
        <a:xfrm>
          <a:off x="8699500" y="1690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23550</xdr:rowOff>
    </xdr:from>
    <xdr:ext cx="469744" cy="259045"/>
    <xdr:sp macro="" textlink="">
      <xdr:nvSpPr>
        <xdr:cNvPr id="472" name="テキスト ボックス 471"/>
        <xdr:cNvSpPr txBox="1"/>
      </xdr:nvSpPr>
      <xdr:spPr>
        <a:xfrm>
          <a:off x="8515428" y="1699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117720</xdr:rowOff>
    </xdr:from>
    <xdr:to>
      <xdr:col>41</xdr:col>
      <xdr:colOff>101600</xdr:colOff>
      <xdr:row>99</xdr:row>
      <xdr:rowOff>47870</xdr:rowOff>
    </xdr:to>
    <xdr:sp macro="" textlink="">
      <xdr:nvSpPr>
        <xdr:cNvPr id="473" name="楕円 472"/>
        <xdr:cNvSpPr/>
      </xdr:nvSpPr>
      <xdr:spPr>
        <a:xfrm>
          <a:off x="7810500" y="1691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38997</xdr:rowOff>
    </xdr:from>
    <xdr:ext cx="469744" cy="259045"/>
    <xdr:sp macro="" textlink="">
      <xdr:nvSpPr>
        <xdr:cNvPr id="474" name="テキスト ボックス 473"/>
        <xdr:cNvSpPr txBox="1"/>
      </xdr:nvSpPr>
      <xdr:spPr>
        <a:xfrm>
          <a:off x="7626428" y="1701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19914</xdr:rowOff>
    </xdr:from>
    <xdr:to>
      <xdr:col>85</xdr:col>
      <xdr:colOff>127000</xdr:colOff>
      <xdr:row>39</xdr:row>
      <xdr:rowOff>89669</xdr:rowOff>
    </xdr:to>
    <xdr:cxnSp macro="">
      <xdr:nvCxnSpPr>
        <xdr:cNvPr id="505" name="直線コネクタ 504"/>
        <xdr:cNvCxnSpPr/>
      </xdr:nvCxnSpPr>
      <xdr:spPr>
        <a:xfrm flipV="1">
          <a:off x="15481300" y="6706464"/>
          <a:ext cx="838200" cy="6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6585</xdr:rowOff>
    </xdr:from>
    <xdr:ext cx="378565" cy="259045"/>
    <xdr:sp macro="" textlink="">
      <xdr:nvSpPr>
        <xdr:cNvPr id="506" name="災害復旧事業費平均値テキスト"/>
        <xdr:cNvSpPr txBox="1"/>
      </xdr:nvSpPr>
      <xdr:spPr>
        <a:xfrm>
          <a:off x="16370300" y="6693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66123</xdr:rowOff>
    </xdr:from>
    <xdr:to>
      <xdr:col>81</xdr:col>
      <xdr:colOff>50800</xdr:colOff>
      <xdr:row>39</xdr:row>
      <xdr:rowOff>89669</xdr:rowOff>
    </xdr:to>
    <xdr:cxnSp macro="">
      <xdr:nvCxnSpPr>
        <xdr:cNvPr id="508" name="直線コネクタ 507"/>
        <xdr:cNvCxnSpPr/>
      </xdr:nvCxnSpPr>
      <xdr:spPr>
        <a:xfrm>
          <a:off x="14592300" y="6752673"/>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52212</xdr:rowOff>
    </xdr:from>
    <xdr:to>
      <xdr:col>76</xdr:col>
      <xdr:colOff>114300</xdr:colOff>
      <xdr:row>39</xdr:row>
      <xdr:rowOff>66123</xdr:rowOff>
    </xdr:to>
    <xdr:cxnSp macro="">
      <xdr:nvCxnSpPr>
        <xdr:cNvPr id="511" name="直線コネクタ 510"/>
        <xdr:cNvCxnSpPr/>
      </xdr:nvCxnSpPr>
      <xdr:spPr>
        <a:xfrm>
          <a:off x="13703300" y="6738762"/>
          <a:ext cx="889000" cy="1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126599</xdr:rowOff>
    </xdr:from>
    <xdr:ext cx="378565" cy="259045"/>
    <xdr:sp macro="" textlink="">
      <xdr:nvSpPr>
        <xdr:cNvPr id="513" name="テキスト ボックス 512"/>
        <xdr:cNvSpPr txBox="1"/>
      </xdr:nvSpPr>
      <xdr:spPr>
        <a:xfrm>
          <a:off x="14403017" y="6813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143978</xdr:rowOff>
    </xdr:from>
    <xdr:to>
      <xdr:col>71</xdr:col>
      <xdr:colOff>177800</xdr:colOff>
      <xdr:row>39</xdr:row>
      <xdr:rowOff>52212</xdr:rowOff>
    </xdr:to>
    <xdr:cxnSp macro="">
      <xdr:nvCxnSpPr>
        <xdr:cNvPr id="514" name="直線コネクタ 513"/>
        <xdr:cNvCxnSpPr/>
      </xdr:nvCxnSpPr>
      <xdr:spPr>
        <a:xfrm>
          <a:off x="12814300" y="6659078"/>
          <a:ext cx="889000" cy="7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140564</xdr:rowOff>
    </xdr:from>
    <xdr:to>
      <xdr:col>85</xdr:col>
      <xdr:colOff>177800</xdr:colOff>
      <xdr:row>39</xdr:row>
      <xdr:rowOff>70714</xdr:rowOff>
    </xdr:to>
    <xdr:sp macro="" textlink="">
      <xdr:nvSpPr>
        <xdr:cNvPr id="524" name="楕円 523"/>
        <xdr:cNvSpPr/>
      </xdr:nvSpPr>
      <xdr:spPr>
        <a:xfrm>
          <a:off x="16268700" y="66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99941</xdr:rowOff>
    </xdr:from>
    <xdr:ext cx="469744" cy="259045"/>
    <xdr:sp macro="" textlink="">
      <xdr:nvSpPr>
        <xdr:cNvPr id="525" name="災害復旧事業費該当値テキスト"/>
        <xdr:cNvSpPr txBox="1"/>
      </xdr:nvSpPr>
      <xdr:spPr>
        <a:xfrm>
          <a:off x="16370300" y="644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38869</xdr:rowOff>
    </xdr:from>
    <xdr:to>
      <xdr:col>81</xdr:col>
      <xdr:colOff>101600</xdr:colOff>
      <xdr:row>39</xdr:row>
      <xdr:rowOff>140469</xdr:rowOff>
    </xdr:to>
    <xdr:sp macro="" textlink="">
      <xdr:nvSpPr>
        <xdr:cNvPr id="526" name="楕円 525"/>
        <xdr:cNvSpPr/>
      </xdr:nvSpPr>
      <xdr:spPr>
        <a:xfrm>
          <a:off x="15430500" y="67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131596</xdr:rowOff>
    </xdr:from>
    <xdr:ext cx="378565" cy="259045"/>
    <xdr:sp macro="" textlink="">
      <xdr:nvSpPr>
        <xdr:cNvPr id="527" name="テキスト ボックス 526"/>
        <xdr:cNvSpPr txBox="1"/>
      </xdr:nvSpPr>
      <xdr:spPr>
        <a:xfrm>
          <a:off x="15292017" y="6818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15323</xdr:rowOff>
    </xdr:from>
    <xdr:to>
      <xdr:col>76</xdr:col>
      <xdr:colOff>165100</xdr:colOff>
      <xdr:row>39</xdr:row>
      <xdr:rowOff>116923</xdr:rowOff>
    </xdr:to>
    <xdr:sp macro="" textlink="">
      <xdr:nvSpPr>
        <xdr:cNvPr id="528" name="楕円 527"/>
        <xdr:cNvSpPr/>
      </xdr:nvSpPr>
      <xdr:spPr>
        <a:xfrm>
          <a:off x="14541500" y="670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133450</xdr:rowOff>
    </xdr:from>
    <xdr:ext cx="469744" cy="259045"/>
    <xdr:sp macro="" textlink="">
      <xdr:nvSpPr>
        <xdr:cNvPr id="529" name="テキスト ボックス 528"/>
        <xdr:cNvSpPr txBox="1"/>
      </xdr:nvSpPr>
      <xdr:spPr>
        <a:xfrm>
          <a:off x="14357428" y="647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1412</xdr:rowOff>
    </xdr:from>
    <xdr:to>
      <xdr:col>72</xdr:col>
      <xdr:colOff>38100</xdr:colOff>
      <xdr:row>39</xdr:row>
      <xdr:rowOff>103012</xdr:rowOff>
    </xdr:to>
    <xdr:sp macro="" textlink="">
      <xdr:nvSpPr>
        <xdr:cNvPr id="530" name="楕円 529"/>
        <xdr:cNvSpPr/>
      </xdr:nvSpPr>
      <xdr:spPr>
        <a:xfrm>
          <a:off x="13652500" y="668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94139</xdr:rowOff>
    </xdr:from>
    <xdr:ext cx="469744" cy="259045"/>
    <xdr:sp macro="" textlink="">
      <xdr:nvSpPr>
        <xdr:cNvPr id="531" name="テキスト ボックス 530"/>
        <xdr:cNvSpPr txBox="1"/>
      </xdr:nvSpPr>
      <xdr:spPr>
        <a:xfrm>
          <a:off x="13468428" y="678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93178</xdr:rowOff>
    </xdr:from>
    <xdr:to>
      <xdr:col>67</xdr:col>
      <xdr:colOff>101600</xdr:colOff>
      <xdr:row>39</xdr:row>
      <xdr:rowOff>23328</xdr:rowOff>
    </xdr:to>
    <xdr:sp macro="" textlink="">
      <xdr:nvSpPr>
        <xdr:cNvPr id="532" name="楕円 531"/>
        <xdr:cNvSpPr/>
      </xdr:nvSpPr>
      <xdr:spPr>
        <a:xfrm>
          <a:off x="12763500" y="660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14455</xdr:rowOff>
    </xdr:from>
    <xdr:ext cx="469744" cy="259045"/>
    <xdr:sp macro="" textlink="">
      <xdr:nvSpPr>
        <xdr:cNvPr id="533" name="テキスト ボックス 532"/>
        <xdr:cNvSpPr txBox="1"/>
      </xdr:nvSpPr>
      <xdr:spPr>
        <a:xfrm>
          <a:off x="12579428" y="670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126047</xdr:rowOff>
    </xdr:from>
    <xdr:to>
      <xdr:col>85</xdr:col>
      <xdr:colOff>127000</xdr:colOff>
      <xdr:row>74</xdr:row>
      <xdr:rowOff>156058</xdr:rowOff>
    </xdr:to>
    <xdr:cxnSp macro="">
      <xdr:nvCxnSpPr>
        <xdr:cNvPr id="611" name="直線コネクタ 610"/>
        <xdr:cNvCxnSpPr/>
      </xdr:nvCxnSpPr>
      <xdr:spPr>
        <a:xfrm flipV="1">
          <a:off x="15481300" y="12813347"/>
          <a:ext cx="838200" cy="3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26040</xdr:rowOff>
    </xdr:from>
    <xdr:ext cx="534377" cy="259045"/>
    <xdr:sp macro="" textlink="">
      <xdr:nvSpPr>
        <xdr:cNvPr id="612" name="公債費平均値テキスト"/>
        <xdr:cNvSpPr txBox="1"/>
      </xdr:nvSpPr>
      <xdr:spPr>
        <a:xfrm>
          <a:off x="16370300" y="1305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156058</xdr:rowOff>
    </xdr:from>
    <xdr:to>
      <xdr:col>81</xdr:col>
      <xdr:colOff>50800</xdr:colOff>
      <xdr:row>75</xdr:row>
      <xdr:rowOff>21984</xdr:rowOff>
    </xdr:to>
    <xdr:cxnSp macro="">
      <xdr:nvCxnSpPr>
        <xdr:cNvPr id="614" name="直線コネクタ 613"/>
        <xdr:cNvCxnSpPr/>
      </xdr:nvCxnSpPr>
      <xdr:spPr>
        <a:xfrm flipV="1">
          <a:off x="14592300" y="12843358"/>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130243</xdr:rowOff>
    </xdr:from>
    <xdr:ext cx="534377" cy="259045"/>
    <xdr:sp macro="" textlink="">
      <xdr:nvSpPr>
        <xdr:cNvPr id="616" name="テキスト ボックス 615"/>
        <xdr:cNvSpPr txBox="1"/>
      </xdr:nvSpPr>
      <xdr:spPr>
        <a:xfrm>
          <a:off x="15214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21984</xdr:rowOff>
    </xdr:from>
    <xdr:to>
      <xdr:col>76</xdr:col>
      <xdr:colOff>114300</xdr:colOff>
      <xdr:row>75</xdr:row>
      <xdr:rowOff>61633</xdr:rowOff>
    </xdr:to>
    <xdr:cxnSp macro="">
      <xdr:nvCxnSpPr>
        <xdr:cNvPr id="617" name="直線コネクタ 616"/>
        <xdr:cNvCxnSpPr/>
      </xdr:nvCxnSpPr>
      <xdr:spPr>
        <a:xfrm flipV="1">
          <a:off x="13703300" y="12880734"/>
          <a:ext cx="889000" cy="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156391</xdr:rowOff>
    </xdr:from>
    <xdr:ext cx="534377" cy="259045"/>
    <xdr:sp macro="" textlink="">
      <xdr:nvSpPr>
        <xdr:cNvPr id="619" name="テキスト ボックス 618"/>
        <xdr:cNvSpPr txBox="1"/>
      </xdr:nvSpPr>
      <xdr:spPr>
        <a:xfrm>
          <a:off x="14325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61633</xdr:rowOff>
    </xdr:from>
    <xdr:to>
      <xdr:col>71</xdr:col>
      <xdr:colOff>177800</xdr:colOff>
      <xdr:row>75</xdr:row>
      <xdr:rowOff>103289</xdr:rowOff>
    </xdr:to>
    <xdr:cxnSp macro="">
      <xdr:nvCxnSpPr>
        <xdr:cNvPr id="620" name="直線コネクタ 619"/>
        <xdr:cNvCxnSpPr/>
      </xdr:nvCxnSpPr>
      <xdr:spPr>
        <a:xfrm flipV="1">
          <a:off x="12814300" y="12920383"/>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22" name="テキスト ボックス 621"/>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24" name="テキスト ボックス 623"/>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75247</xdr:rowOff>
    </xdr:from>
    <xdr:to>
      <xdr:col>85</xdr:col>
      <xdr:colOff>177800</xdr:colOff>
      <xdr:row>75</xdr:row>
      <xdr:rowOff>5397</xdr:rowOff>
    </xdr:to>
    <xdr:sp macro="" textlink="">
      <xdr:nvSpPr>
        <xdr:cNvPr id="630" name="楕円 629"/>
        <xdr:cNvSpPr/>
      </xdr:nvSpPr>
      <xdr:spPr>
        <a:xfrm>
          <a:off x="16268700" y="1276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98124</xdr:rowOff>
    </xdr:from>
    <xdr:ext cx="534377" cy="259045"/>
    <xdr:sp macro="" textlink="">
      <xdr:nvSpPr>
        <xdr:cNvPr id="631" name="公債費該当値テキスト"/>
        <xdr:cNvSpPr txBox="1"/>
      </xdr:nvSpPr>
      <xdr:spPr>
        <a:xfrm>
          <a:off x="16370300" y="1261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105258</xdr:rowOff>
    </xdr:from>
    <xdr:to>
      <xdr:col>81</xdr:col>
      <xdr:colOff>101600</xdr:colOff>
      <xdr:row>75</xdr:row>
      <xdr:rowOff>35408</xdr:rowOff>
    </xdr:to>
    <xdr:sp macro="" textlink="">
      <xdr:nvSpPr>
        <xdr:cNvPr id="632" name="楕円 631"/>
        <xdr:cNvSpPr/>
      </xdr:nvSpPr>
      <xdr:spPr>
        <a:xfrm>
          <a:off x="15430500" y="1279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51935</xdr:rowOff>
    </xdr:from>
    <xdr:ext cx="534377" cy="259045"/>
    <xdr:sp macro="" textlink="">
      <xdr:nvSpPr>
        <xdr:cNvPr id="633" name="テキスト ボックス 632"/>
        <xdr:cNvSpPr txBox="1"/>
      </xdr:nvSpPr>
      <xdr:spPr>
        <a:xfrm>
          <a:off x="15214111" y="1256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142634</xdr:rowOff>
    </xdr:from>
    <xdr:to>
      <xdr:col>76</xdr:col>
      <xdr:colOff>165100</xdr:colOff>
      <xdr:row>75</xdr:row>
      <xdr:rowOff>72784</xdr:rowOff>
    </xdr:to>
    <xdr:sp macro="" textlink="">
      <xdr:nvSpPr>
        <xdr:cNvPr id="634" name="楕円 633"/>
        <xdr:cNvSpPr/>
      </xdr:nvSpPr>
      <xdr:spPr>
        <a:xfrm>
          <a:off x="14541500" y="128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89311</xdr:rowOff>
    </xdr:from>
    <xdr:ext cx="534377" cy="259045"/>
    <xdr:sp macro="" textlink="">
      <xdr:nvSpPr>
        <xdr:cNvPr id="635" name="テキスト ボックス 634"/>
        <xdr:cNvSpPr txBox="1"/>
      </xdr:nvSpPr>
      <xdr:spPr>
        <a:xfrm>
          <a:off x="14325111" y="126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10833</xdr:rowOff>
    </xdr:from>
    <xdr:to>
      <xdr:col>72</xdr:col>
      <xdr:colOff>38100</xdr:colOff>
      <xdr:row>75</xdr:row>
      <xdr:rowOff>112433</xdr:rowOff>
    </xdr:to>
    <xdr:sp macro="" textlink="">
      <xdr:nvSpPr>
        <xdr:cNvPr id="636" name="楕円 635"/>
        <xdr:cNvSpPr/>
      </xdr:nvSpPr>
      <xdr:spPr>
        <a:xfrm>
          <a:off x="13652500" y="128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128960</xdr:rowOff>
    </xdr:from>
    <xdr:ext cx="534377" cy="259045"/>
    <xdr:sp macro="" textlink="">
      <xdr:nvSpPr>
        <xdr:cNvPr id="637" name="テキスト ボックス 636"/>
        <xdr:cNvSpPr txBox="1"/>
      </xdr:nvSpPr>
      <xdr:spPr>
        <a:xfrm>
          <a:off x="13436111" y="1264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52489</xdr:rowOff>
    </xdr:from>
    <xdr:to>
      <xdr:col>67</xdr:col>
      <xdr:colOff>101600</xdr:colOff>
      <xdr:row>75</xdr:row>
      <xdr:rowOff>154090</xdr:rowOff>
    </xdr:to>
    <xdr:sp macro="" textlink="">
      <xdr:nvSpPr>
        <xdr:cNvPr id="638" name="楕円 637"/>
        <xdr:cNvSpPr/>
      </xdr:nvSpPr>
      <xdr:spPr>
        <a:xfrm>
          <a:off x="12763500" y="129112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170616</xdr:rowOff>
    </xdr:from>
    <xdr:ext cx="534377" cy="259045"/>
    <xdr:sp macro="" textlink="">
      <xdr:nvSpPr>
        <xdr:cNvPr id="639" name="テキスト ボックス 638"/>
        <xdr:cNvSpPr txBox="1"/>
      </xdr:nvSpPr>
      <xdr:spPr>
        <a:xfrm>
          <a:off x="12547111" y="126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25775</xdr:rowOff>
    </xdr:from>
    <xdr:to>
      <xdr:col>85</xdr:col>
      <xdr:colOff>127000</xdr:colOff>
      <xdr:row>99</xdr:row>
      <xdr:rowOff>33303</xdr:rowOff>
    </xdr:to>
    <xdr:cxnSp macro="">
      <xdr:nvCxnSpPr>
        <xdr:cNvPr id="670" name="直線コネクタ 669"/>
        <xdr:cNvCxnSpPr/>
      </xdr:nvCxnSpPr>
      <xdr:spPr>
        <a:xfrm>
          <a:off x="15481300" y="16999325"/>
          <a:ext cx="838200" cy="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1"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25775</xdr:rowOff>
    </xdr:from>
    <xdr:to>
      <xdr:col>81</xdr:col>
      <xdr:colOff>50800</xdr:colOff>
      <xdr:row>99</xdr:row>
      <xdr:rowOff>53403</xdr:rowOff>
    </xdr:to>
    <xdr:cxnSp macro="">
      <xdr:nvCxnSpPr>
        <xdr:cNvPr id="673" name="直線コネクタ 672"/>
        <xdr:cNvCxnSpPr/>
      </xdr:nvCxnSpPr>
      <xdr:spPr>
        <a:xfrm flipV="1">
          <a:off x="14592300" y="16999325"/>
          <a:ext cx="889000" cy="2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18448</xdr:rowOff>
    </xdr:from>
    <xdr:ext cx="469744" cy="259045"/>
    <xdr:sp macro="" textlink="">
      <xdr:nvSpPr>
        <xdr:cNvPr id="675" name="テキスト ボックス 674"/>
        <xdr:cNvSpPr txBox="1"/>
      </xdr:nvSpPr>
      <xdr:spPr>
        <a:xfrm>
          <a:off x="15246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40732</xdr:rowOff>
    </xdr:from>
    <xdr:to>
      <xdr:col>76</xdr:col>
      <xdr:colOff>114300</xdr:colOff>
      <xdr:row>99</xdr:row>
      <xdr:rowOff>53403</xdr:rowOff>
    </xdr:to>
    <xdr:cxnSp macro="">
      <xdr:nvCxnSpPr>
        <xdr:cNvPr id="676" name="直線コネクタ 675"/>
        <xdr:cNvCxnSpPr/>
      </xdr:nvCxnSpPr>
      <xdr:spPr>
        <a:xfrm>
          <a:off x="13703300" y="17014282"/>
          <a:ext cx="889000" cy="1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119392</xdr:rowOff>
    </xdr:from>
    <xdr:ext cx="534377" cy="259045"/>
    <xdr:sp macro="" textlink="">
      <xdr:nvSpPr>
        <xdr:cNvPr id="678" name="テキスト ボックス 677"/>
        <xdr:cNvSpPr txBox="1"/>
      </xdr:nvSpPr>
      <xdr:spPr>
        <a:xfrm>
          <a:off x="14325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40732</xdr:rowOff>
    </xdr:from>
    <xdr:to>
      <xdr:col>71</xdr:col>
      <xdr:colOff>177800</xdr:colOff>
      <xdr:row>99</xdr:row>
      <xdr:rowOff>51281</xdr:rowOff>
    </xdr:to>
    <xdr:cxnSp macro="">
      <xdr:nvCxnSpPr>
        <xdr:cNvPr id="679" name="直線コネクタ 678"/>
        <xdr:cNvCxnSpPr/>
      </xdr:nvCxnSpPr>
      <xdr:spPr>
        <a:xfrm flipV="1">
          <a:off x="12814300" y="17014282"/>
          <a:ext cx="889000" cy="1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153953</xdr:rowOff>
    </xdr:from>
    <xdr:to>
      <xdr:col>85</xdr:col>
      <xdr:colOff>177800</xdr:colOff>
      <xdr:row>99</xdr:row>
      <xdr:rowOff>84103</xdr:rowOff>
    </xdr:to>
    <xdr:sp macro="" textlink="">
      <xdr:nvSpPr>
        <xdr:cNvPr id="689" name="楕円 688"/>
        <xdr:cNvSpPr/>
      </xdr:nvSpPr>
      <xdr:spPr>
        <a:xfrm>
          <a:off x="16268700" y="1695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68880</xdr:rowOff>
    </xdr:from>
    <xdr:ext cx="469744" cy="259045"/>
    <xdr:sp macro="" textlink="">
      <xdr:nvSpPr>
        <xdr:cNvPr id="690" name="積立金該当値テキスト"/>
        <xdr:cNvSpPr txBox="1"/>
      </xdr:nvSpPr>
      <xdr:spPr>
        <a:xfrm>
          <a:off x="16370300" y="1687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146425</xdr:rowOff>
    </xdr:from>
    <xdr:to>
      <xdr:col>81</xdr:col>
      <xdr:colOff>101600</xdr:colOff>
      <xdr:row>99</xdr:row>
      <xdr:rowOff>76575</xdr:rowOff>
    </xdr:to>
    <xdr:sp macro="" textlink="">
      <xdr:nvSpPr>
        <xdr:cNvPr id="691" name="楕円 690"/>
        <xdr:cNvSpPr/>
      </xdr:nvSpPr>
      <xdr:spPr>
        <a:xfrm>
          <a:off x="15430500" y="1694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67702</xdr:rowOff>
    </xdr:from>
    <xdr:ext cx="469744" cy="259045"/>
    <xdr:sp macro="" textlink="">
      <xdr:nvSpPr>
        <xdr:cNvPr id="692" name="テキスト ボックス 691"/>
        <xdr:cNvSpPr txBox="1"/>
      </xdr:nvSpPr>
      <xdr:spPr>
        <a:xfrm>
          <a:off x="15246428" y="17041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2603</xdr:rowOff>
    </xdr:from>
    <xdr:to>
      <xdr:col>76</xdr:col>
      <xdr:colOff>165100</xdr:colOff>
      <xdr:row>99</xdr:row>
      <xdr:rowOff>104203</xdr:rowOff>
    </xdr:to>
    <xdr:sp macro="" textlink="">
      <xdr:nvSpPr>
        <xdr:cNvPr id="693" name="楕円 692"/>
        <xdr:cNvSpPr/>
      </xdr:nvSpPr>
      <xdr:spPr>
        <a:xfrm>
          <a:off x="14541500" y="1697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95330</xdr:rowOff>
    </xdr:from>
    <xdr:ext cx="469744" cy="259045"/>
    <xdr:sp macro="" textlink="">
      <xdr:nvSpPr>
        <xdr:cNvPr id="694" name="テキスト ボックス 693"/>
        <xdr:cNvSpPr txBox="1"/>
      </xdr:nvSpPr>
      <xdr:spPr>
        <a:xfrm>
          <a:off x="14357428" y="1706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161382</xdr:rowOff>
    </xdr:from>
    <xdr:to>
      <xdr:col>72</xdr:col>
      <xdr:colOff>38100</xdr:colOff>
      <xdr:row>99</xdr:row>
      <xdr:rowOff>91532</xdr:rowOff>
    </xdr:to>
    <xdr:sp macro="" textlink="">
      <xdr:nvSpPr>
        <xdr:cNvPr id="695" name="楕円 694"/>
        <xdr:cNvSpPr/>
      </xdr:nvSpPr>
      <xdr:spPr>
        <a:xfrm>
          <a:off x="13652500" y="169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82659</xdr:rowOff>
    </xdr:from>
    <xdr:ext cx="469744" cy="259045"/>
    <xdr:sp macro="" textlink="">
      <xdr:nvSpPr>
        <xdr:cNvPr id="696" name="テキスト ボックス 695"/>
        <xdr:cNvSpPr txBox="1"/>
      </xdr:nvSpPr>
      <xdr:spPr>
        <a:xfrm>
          <a:off x="13468428" y="17056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481</xdr:rowOff>
    </xdr:from>
    <xdr:to>
      <xdr:col>67</xdr:col>
      <xdr:colOff>101600</xdr:colOff>
      <xdr:row>99</xdr:row>
      <xdr:rowOff>102081</xdr:rowOff>
    </xdr:to>
    <xdr:sp macro="" textlink="">
      <xdr:nvSpPr>
        <xdr:cNvPr id="697" name="楕円 696"/>
        <xdr:cNvSpPr/>
      </xdr:nvSpPr>
      <xdr:spPr>
        <a:xfrm>
          <a:off x="12763500" y="1697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93208</xdr:rowOff>
    </xdr:from>
    <xdr:ext cx="469744" cy="259045"/>
    <xdr:sp macro="" textlink="">
      <xdr:nvSpPr>
        <xdr:cNvPr id="698" name="テキスト ボックス 697"/>
        <xdr:cNvSpPr txBox="1"/>
      </xdr:nvSpPr>
      <xdr:spPr>
        <a:xfrm>
          <a:off x="12579428" y="1706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11793</xdr:rowOff>
    </xdr:from>
    <xdr:to>
      <xdr:col>116</xdr:col>
      <xdr:colOff>63500</xdr:colOff>
      <xdr:row>39</xdr:row>
      <xdr:rowOff>93871</xdr:rowOff>
    </xdr:to>
    <xdr:cxnSp macro="">
      <xdr:nvCxnSpPr>
        <xdr:cNvPr id="729" name="直線コネクタ 728"/>
        <xdr:cNvCxnSpPr/>
      </xdr:nvCxnSpPr>
      <xdr:spPr>
        <a:xfrm flipV="1">
          <a:off x="21323300" y="6698343"/>
          <a:ext cx="838200" cy="8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0"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19086</xdr:rowOff>
    </xdr:from>
    <xdr:to>
      <xdr:col>111</xdr:col>
      <xdr:colOff>177800</xdr:colOff>
      <xdr:row>39</xdr:row>
      <xdr:rowOff>93871</xdr:rowOff>
    </xdr:to>
    <xdr:cxnSp macro="">
      <xdr:nvCxnSpPr>
        <xdr:cNvPr id="732" name="直線コネクタ 731"/>
        <xdr:cNvCxnSpPr/>
      </xdr:nvCxnSpPr>
      <xdr:spPr>
        <a:xfrm>
          <a:off x="20434300" y="6705636"/>
          <a:ext cx="8890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19086</xdr:rowOff>
    </xdr:from>
    <xdr:to>
      <xdr:col>107</xdr:col>
      <xdr:colOff>50800</xdr:colOff>
      <xdr:row>39</xdr:row>
      <xdr:rowOff>60888</xdr:rowOff>
    </xdr:to>
    <xdr:cxnSp macro="">
      <xdr:nvCxnSpPr>
        <xdr:cNvPr id="735" name="直線コネクタ 734"/>
        <xdr:cNvCxnSpPr/>
      </xdr:nvCxnSpPr>
      <xdr:spPr>
        <a:xfrm flipV="1">
          <a:off x="19545300" y="6705636"/>
          <a:ext cx="889000" cy="4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42817</xdr:rowOff>
    </xdr:from>
    <xdr:to>
      <xdr:col>102</xdr:col>
      <xdr:colOff>114300</xdr:colOff>
      <xdr:row>39</xdr:row>
      <xdr:rowOff>60888</xdr:rowOff>
    </xdr:to>
    <xdr:cxnSp macro="">
      <xdr:nvCxnSpPr>
        <xdr:cNvPr id="738" name="直線コネクタ 737"/>
        <xdr:cNvCxnSpPr/>
      </xdr:nvCxnSpPr>
      <xdr:spPr>
        <a:xfrm>
          <a:off x="18656300" y="6557917"/>
          <a:ext cx="889000" cy="18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128831</xdr:rowOff>
    </xdr:from>
    <xdr:ext cx="469744" cy="259045"/>
    <xdr:sp macro="" textlink="">
      <xdr:nvSpPr>
        <xdr:cNvPr id="742" name="テキスト ボックス 741"/>
        <xdr:cNvSpPr txBox="1"/>
      </xdr:nvSpPr>
      <xdr:spPr>
        <a:xfrm>
          <a:off x="18421428" y="66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132443</xdr:rowOff>
    </xdr:from>
    <xdr:to>
      <xdr:col>116</xdr:col>
      <xdr:colOff>114300</xdr:colOff>
      <xdr:row>39</xdr:row>
      <xdr:rowOff>62593</xdr:rowOff>
    </xdr:to>
    <xdr:sp macro="" textlink="">
      <xdr:nvSpPr>
        <xdr:cNvPr id="748" name="楕円 747"/>
        <xdr:cNvSpPr/>
      </xdr:nvSpPr>
      <xdr:spPr>
        <a:xfrm>
          <a:off x="22110700" y="664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100855</xdr:rowOff>
    </xdr:from>
    <xdr:ext cx="378565" cy="259045"/>
    <xdr:sp macro="" textlink="">
      <xdr:nvSpPr>
        <xdr:cNvPr id="749" name="投資及び出資金該当値テキスト"/>
        <xdr:cNvSpPr txBox="1"/>
      </xdr:nvSpPr>
      <xdr:spPr>
        <a:xfrm>
          <a:off x="22212300" y="6615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43071</xdr:rowOff>
    </xdr:from>
    <xdr:to>
      <xdr:col>112</xdr:col>
      <xdr:colOff>38100</xdr:colOff>
      <xdr:row>39</xdr:row>
      <xdr:rowOff>144671</xdr:rowOff>
    </xdr:to>
    <xdr:sp macro="" textlink="">
      <xdr:nvSpPr>
        <xdr:cNvPr id="750" name="楕円 749"/>
        <xdr:cNvSpPr/>
      </xdr:nvSpPr>
      <xdr:spPr>
        <a:xfrm>
          <a:off x="21272500" y="672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135798</xdr:rowOff>
    </xdr:from>
    <xdr:ext cx="313932" cy="259045"/>
    <xdr:sp macro="" textlink="">
      <xdr:nvSpPr>
        <xdr:cNvPr id="751" name="テキスト ボックス 750"/>
        <xdr:cNvSpPr txBox="1"/>
      </xdr:nvSpPr>
      <xdr:spPr>
        <a:xfrm>
          <a:off x="21166333" y="68223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139736</xdr:rowOff>
    </xdr:from>
    <xdr:to>
      <xdr:col>107</xdr:col>
      <xdr:colOff>101600</xdr:colOff>
      <xdr:row>39</xdr:row>
      <xdr:rowOff>69886</xdr:rowOff>
    </xdr:to>
    <xdr:sp macro="" textlink="">
      <xdr:nvSpPr>
        <xdr:cNvPr id="752" name="楕円 751"/>
        <xdr:cNvSpPr/>
      </xdr:nvSpPr>
      <xdr:spPr>
        <a:xfrm>
          <a:off x="20383500" y="66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61013</xdr:rowOff>
    </xdr:from>
    <xdr:ext cx="378565" cy="259045"/>
    <xdr:sp macro="" textlink="">
      <xdr:nvSpPr>
        <xdr:cNvPr id="753" name="テキスト ボックス 752"/>
        <xdr:cNvSpPr txBox="1"/>
      </xdr:nvSpPr>
      <xdr:spPr>
        <a:xfrm>
          <a:off x="20245017" y="674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10088</xdr:rowOff>
    </xdr:from>
    <xdr:to>
      <xdr:col>102</xdr:col>
      <xdr:colOff>165100</xdr:colOff>
      <xdr:row>39</xdr:row>
      <xdr:rowOff>111688</xdr:rowOff>
    </xdr:to>
    <xdr:sp macro="" textlink="">
      <xdr:nvSpPr>
        <xdr:cNvPr id="754" name="楕円 753"/>
        <xdr:cNvSpPr/>
      </xdr:nvSpPr>
      <xdr:spPr>
        <a:xfrm>
          <a:off x="19494500" y="66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102815</xdr:rowOff>
    </xdr:from>
    <xdr:ext cx="378565" cy="259045"/>
    <xdr:sp macro="" textlink="">
      <xdr:nvSpPr>
        <xdr:cNvPr id="755" name="テキスト ボックス 754"/>
        <xdr:cNvSpPr txBox="1"/>
      </xdr:nvSpPr>
      <xdr:spPr>
        <a:xfrm>
          <a:off x="19356017" y="6789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163467</xdr:rowOff>
    </xdr:from>
    <xdr:to>
      <xdr:col>98</xdr:col>
      <xdr:colOff>38100</xdr:colOff>
      <xdr:row>38</xdr:row>
      <xdr:rowOff>93617</xdr:rowOff>
    </xdr:to>
    <xdr:sp macro="" textlink="">
      <xdr:nvSpPr>
        <xdr:cNvPr id="756" name="楕円 755"/>
        <xdr:cNvSpPr/>
      </xdr:nvSpPr>
      <xdr:spPr>
        <a:xfrm>
          <a:off x="18605500" y="650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110144</xdr:rowOff>
    </xdr:from>
    <xdr:ext cx="469744" cy="259045"/>
    <xdr:sp macro="" textlink="">
      <xdr:nvSpPr>
        <xdr:cNvPr id="757" name="テキスト ボックス 756"/>
        <xdr:cNvSpPr txBox="1"/>
      </xdr:nvSpPr>
      <xdr:spPr>
        <a:xfrm>
          <a:off x="18421428" y="628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139471</xdr:rowOff>
    </xdr:from>
    <xdr:to>
      <xdr:col>116</xdr:col>
      <xdr:colOff>63500</xdr:colOff>
      <xdr:row>58</xdr:row>
      <xdr:rowOff>139609</xdr:rowOff>
    </xdr:to>
    <xdr:cxnSp macro="">
      <xdr:nvCxnSpPr>
        <xdr:cNvPr id="784" name="直線コネクタ 783"/>
        <xdr:cNvCxnSpPr/>
      </xdr:nvCxnSpPr>
      <xdr:spPr>
        <a:xfrm flipV="1">
          <a:off x="21323300" y="10083571"/>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139563</xdr:rowOff>
    </xdr:from>
    <xdr:to>
      <xdr:col>111</xdr:col>
      <xdr:colOff>177800</xdr:colOff>
      <xdr:row>58</xdr:row>
      <xdr:rowOff>139609</xdr:rowOff>
    </xdr:to>
    <xdr:cxnSp macro="">
      <xdr:nvCxnSpPr>
        <xdr:cNvPr id="787" name="直線コネクタ 786"/>
        <xdr:cNvCxnSpPr/>
      </xdr:nvCxnSpPr>
      <xdr:spPr>
        <a:xfrm>
          <a:off x="20434300" y="1008366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136134</xdr:rowOff>
    </xdr:from>
    <xdr:to>
      <xdr:col>107</xdr:col>
      <xdr:colOff>50800</xdr:colOff>
      <xdr:row>58</xdr:row>
      <xdr:rowOff>139563</xdr:rowOff>
    </xdr:to>
    <xdr:cxnSp macro="">
      <xdr:nvCxnSpPr>
        <xdr:cNvPr id="790" name="直線コネクタ 789"/>
        <xdr:cNvCxnSpPr/>
      </xdr:nvCxnSpPr>
      <xdr:spPr>
        <a:xfrm>
          <a:off x="19545300" y="1008023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2" name="テキスト ボックス 791"/>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135951</xdr:rowOff>
    </xdr:from>
    <xdr:to>
      <xdr:col>102</xdr:col>
      <xdr:colOff>114300</xdr:colOff>
      <xdr:row>58</xdr:row>
      <xdr:rowOff>136134</xdr:rowOff>
    </xdr:to>
    <xdr:cxnSp macro="">
      <xdr:nvCxnSpPr>
        <xdr:cNvPr id="793" name="直線コネクタ 792"/>
        <xdr:cNvCxnSpPr/>
      </xdr:nvCxnSpPr>
      <xdr:spPr>
        <a:xfrm>
          <a:off x="18656300" y="10080051"/>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5" name="テキスト ボックス 794"/>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7" name="テキスト ボックス 796"/>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88671</xdr:rowOff>
    </xdr:from>
    <xdr:to>
      <xdr:col>116</xdr:col>
      <xdr:colOff>114300</xdr:colOff>
      <xdr:row>59</xdr:row>
      <xdr:rowOff>18821</xdr:rowOff>
    </xdr:to>
    <xdr:sp macro="" textlink="">
      <xdr:nvSpPr>
        <xdr:cNvPr id="803" name="楕円 802"/>
        <xdr:cNvSpPr/>
      </xdr:nvSpPr>
      <xdr:spPr>
        <a:xfrm>
          <a:off x="22110700" y="100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3598</xdr:rowOff>
    </xdr:from>
    <xdr:ext cx="249299" cy="259045"/>
    <xdr:sp macro="" textlink="">
      <xdr:nvSpPr>
        <xdr:cNvPr id="804" name="貸付金該当値テキスト"/>
        <xdr:cNvSpPr txBox="1"/>
      </xdr:nvSpPr>
      <xdr:spPr>
        <a:xfrm>
          <a:off x="22212300" y="994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88809</xdr:rowOff>
    </xdr:from>
    <xdr:to>
      <xdr:col>112</xdr:col>
      <xdr:colOff>38100</xdr:colOff>
      <xdr:row>59</xdr:row>
      <xdr:rowOff>18959</xdr:rowOff>
    </xdr:to>
    <xdr:sp macro="" textlink="">
      <xdr:nvSpPr>
        <xdr:cNvPr id="805" name="楕円 804"/>
        <xdr:cNvSpPr/>
      </xdr:nvSpPr>
      <xdr:spPr>
        <a:xfrm>
          <a:off x="21272500" y="1003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10086</xdr:rowOff>
    </xdr:from>
    <xdr:ext cx="249299" cy="259045"/>
    <xdr:sp macro="" textlink="">
      <xdr:nvSpPr>
        <xdr:cNvPr id="806" name="テキスト ボックス 805"/>
        <xdr:cNvSpPr txBox="1"/>
      </xdr:nvSpPr>
      <xdr:spPr>
        <a:xfrm>
          <a:off x="21198650" y="10125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88763</xdr:rowOff>
    </xdr:from>
    <xdr:to>
      <xdr:col>107</xdr:col>
      <xdr:colOff>101600</xdr:colOff>
      <xdr:row>59</xdr:row>
      <xdr:rowOff>18913</xdr:rowOff>
    </xdr:to>
    <xdr:sp macro="" textlink="">
      <xdr:nvSpPr>
        <xdr:cNvPr id="807" name="楕円 806"/>
        <xdr:cNvSpPr/>
      </xdr:nvSpPr>
      <xdr:spPr>
        <a:xfrm>
          <a:off x="20383500" y="1003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10040</xdr:rowOff>
    </xdr:from>
    <xdr:ext cx="249299" cy="259045"/>
    <xdr:sp macro="" textlink="">
      <xdr:nvSpPr>
        <xdr:cNvPr id="808" name="テキスト ボックス 807"/>
        <xdr:cNvSpPr txBox="1"/>
      </xdr:nvSpPr>
      <xdr:spPr>
        <a:xfrm>
          <a:off x="20309650" y="10125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85334</xdr:rowOff>
    </xdr:from>
    <xdr:to>
      <xdr:col>102</xdr:col>
      <xdr:colOff>165100</xdr:colOff>
      <xdr:row>59</xdr:row>
      <xdr:rowOff>15484</xdr:rowOff>
    </xdr:to>
    <xdr:sp macro="" textlink="">
      <xdr:nvSpPr>
        <xdr:cNvPr id="809" name="楕円 808"/>
        <xdr:cNvSpPr/>
      </xdr:nvSpPr>
      <xdr:spPr>
        <a:xfrm>
          <a:off x="19494500" y="1002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6611</xdr:rowOff>
    </xdr:from>
    <xdr:ext cx="313932" cy="259045"/>
    <xdr:sp macro="" textlink="">
      <xdr:nvSpPr>
        <xdr:cNvPr id="810" name="テキスト ボックス 809"/>
        <xdr:cNvSpPr txBox="1"/>
      </xdr:nvSpPr>
      <xdr:spPr>
        <a:xfrm>
          <a:off x="19388333" y="101221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85151</xdr:rowOff>
    </xdr:from>
    <xdr:to>
      <xdr:col>98</xdr:col>
      <xdr:colOff>38100</xdr:colOff>
      <xdr:row>59</xdr:row>
      <xdr:rowOff>15301</xdr:rowOff>
    </xdr:to>
    <xdr:sp macro="" textlink="">
      <xdr:nvSpPr>
        <xdr:cNvPr id="811" name="楕円 810"/>
        <xdr:cNvSpPr/>
      </xdr:nvSpPr>
      <xdr:spPr>
        <a:xfrm>
          <a:off x="18605500" y="1002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6428</xdr:rowOff>
    </xdr:from>
    <xdr:ext cx="313932" cy="259045"/>
    <xdr:sp macro="" textlink="">
      <xdr:nvSpPr>
        <xdr:cNvPr id="812" name="テキスト ボックス 811"/>
        <xdr:cNvSpPr txBox="1"/>
      </xdr:nvSpPr>
      <xdr:spPr>
        <a:xfrm>
          <a:off x="18499333" y="101219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165029</xdr:rowOff>
    </xdr:from>
    <xdr:to>
      <xdr:col>116</xdr:col>
      <xdr:colOff>63500</xdr:colOff>
      <xdr:row>74</xdr:row>
      <xdr:rowOff>13513</xdr:rowOff>
    </xdr:to>
    <xdr:cxnSp macro="">
      <xdr:nvCxnSpPr>
        <xdr:cNvPr id="840" name="直線コネクタ 839"/>
        <xdr:cNvCxnSpPr/>
      </xdr:nvCxnSpPr>
      <xdr:spPr>
        <a:xfrm flipV="1">
          <a:off x="21323300" y="12680879"/>
          <a:ext cx="838200" cy="1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155590</xdr:rowOff>
    </xdr:from>
    <xdr:ext cx="534377" cy="259045"/>
    <xdr:sp macro="" textlink="">
      <xdr:nvSpPr>
        <xdr:cNvPr id="841" name="繰出金平均値テキスト"/>
        <xdr:cNvSpPr txBox="1"/>
      </xdr:nvSpPr>
      <xdr:spPr>
        <a:xfrm>
          <a:off x="22212300" y="13014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13513</xdr:rowOff>
    </xdr:from>
    <xdr:to>
      <xdr:col>111</xdr:col>
      <xdr:colOff>177800</xdr:colOff>
      <xdr:row>74</xdr:row>
      <xdr:rowOff>52626</xdr:rowOff>
    </xdr:to>
    <xdr:cxnSp macro="">
      <xdr:nvCxnSpPr>
        <xdr:cNvPr id="843" name="直線コネクタ 842"/>
        <xdr:cNvCxnSpPr/>
      </xdr:nvCxnSpPr>
      <xdr:spPr>
        <a:xfrm flipV="1">
          <a:off x="20434300" y="12700813"/>
          <a:ext cx="889000" cy="3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90484</xdr:rowOff>
    </xdr:from>
    <xdr:ext cx="534377" cy="259045"/>
    <xdr:sp macro="" textlink="">
      <xdr:nvSpPr>
        <xdr:cNvPr id="845" name="テキスト ボックス 844"/>
        <xdr:cNvSpPr txBox="1"/>
      </xdr:nvSpPr>
      <xdr:spPr>
        <a:xfrm>
          <a:off x="21056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52626</xdr:rowOff>
    </xdr:from>
    <xdr:to>
      <xdr:col>107</xdr:col>
      <xdr:colOff>50800</xdr:colOff>
      <xdr:row>74</xdr:row>
      <xdr:rowOff>130647</xdr:rowOff>
    </xdr:to>
    <xdr:cxnSp macro="">
      <xdr:nvCxnSpPr>
        <xdr:cNvPr id="846" name="直線コネクタ 845"/>
        <xdr:cNvCxnSpPr/>
      </xdr:nvCxnSpPr>
      <xdr:spPr>
        <a:xfrm flipV="1">
          <a:off x="19545300" y="12739926"/>
          <a:ext cx="889000" cy="7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23916</xdr:rowOff>
    </xdr:from>
    <xdr:ext cx="534377" cy="259045"/>
    <xdr:sp macro="" textlink="">
      <xdr:nvSpPr>
        <xdr:cNvPr id="848" name="テキスト ボックス 847"/>
        <xdr:cNvSpPr txBox="1"/>
      </xdr:nvSpPr>
      <xdr:spPr>
        <a:xfrm>
          <a:off x="20167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130647</xdr:rowOff>
    </xdr:from>
    <xdr:to>
      <xdr:col>102</xdr:col>
      <xdr:colOff>114300</xdr:colOff>
      <xdr:row>74</xdr:row>
      <xdr:rowOff>161989</xdr:rowOff>
    </xdr:to>
    <xdr:cxnSp macro="">
      <xdr:nvCxnSpPr>
        <xdr:cNvPr id="849" name="直線コネクタ 848"/>
        <xdr:cNvCxnSpPr/>
      </xdr:nvCxnSpPr>
      <xdr:spPr>
        <a:xfrm flipV="1">
          <a:off x="18656300" y="12817947"/>
          <a:ext cx="889000" cy="3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5033</xdr:rowOff>
    </xdr:from>
    <xdr:ext cx="534377" cy="259045"/>
    <xdr:sp macro="" textlink="">
      <xdr:nvSpPr>
        <xdr:cNvPr id="851" name="テキスト ボックス 850"/>
        <xdr:cNvSpPr txBox="1"/>
      </xdr:nvSpPr>
      <xdr:spPr>
        <a:xfrm>
          <a:off x="19278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36763</xdr:rowOff>
    </xdr:from>
    <xdr:ext cx="534377" cy="259045"/>
    <xdr:sp macro="" textlink="">
      <xdr:nvSpPr>
        <xdr:cNvPr id="853" name="テキスト ボックス 852"/>
        <xdr:cNvSpPr txBox="1"/>
      </xdr:nvSpPr>
      <xdr:spPr>
        <a:xfrm>
          <a:off x="18389111" y="130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114229</xdr:rowOff>
    </xdr:from>
    <xdr:to>
      <xdr:col>116</xdr:col>
      <xdr:colOff>114300</xdr:colOff>
      <xdr:row>74</xdr:row>
      <xdr:rowOff>44379</xdr:rowOff>
    </xdr:to>
    <xdr:sp macro="" textlink="">
      <xdr:nvSpPr>
        <xdr:cNvPr id="859" name="楕円 858"/>
        <xdr:cNvSpPr/>
      </xdr:nvSpPr>
      <xdr:spPr>
        <a:xfrm>
          <a:off x="22110700" y="1263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137106</xdr:rowOff>
    </xdr:from>
    <xdr:ext cx="534377" cy="259045"/>
    <xdr:sp macro="" textlink="">
      <xdr:nvSpPr>
        <xdr:cNvPr id="860" name="繰出金該当値テキスト"/>
        <xdr:cNvSpPr txBox="1"/>
      </xdr:nvSpPr>
      <xdr:spPr>
        <a:xfrm>
          <a:off x="22212300" y="1248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134163</xdr:rowOff>
    </xdr:from>
    <xdr:to>
      <xdr:col>112</xdr:col>
      <xdr:colOff>38100</xdr:colOff>
      <xdr:row>74</xdr:row>
      <xdr:rowOff>64313</xdr:rowOff>
    </xdr:to>
    <xdr:sp macro="" textlink="">
      <xdr:nvSpPr>
        <xdr:cNvPr id="861" name="楕円 860"/>
        <xdr:cNvSpPr/>
      </xdr:nvSpPr>
      <xdr:spPr>
        <a:xfrm>
          <a:off x="21272500" y="1265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80840</xdr:rowOff>
    </xdr:from>
    <xdr:ext cx="534377" cy="259045"/>
    <xdr:sp macro="" textlink="">
      <xdr:nvSpPr>
        <xdr:cNvPr id="862" name="テキスト ボックス 861"/>
        <xdr:cNvSpPr txBox="1"/>
      </xdr:nvSpPr>
      <xdr:spPr>
        <a:xfrm>
          <a:off x="21056111" y="1242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1826</xdr:rowOff>
    </xdr:from>
    <xdr:to>
      <xdr:col>107</xdr:col>
      <xdr:colOff>101600</xdr:colOff>
      <xdr:row>74</xdr:row>
      <xdr:rowOff>103426</xdr:rowOff>
    </xdr:to>
    <xdr:sp macro="" textlink="">
      <xdr:nvSpPr>
        <xdr:cNvPr id="863" name="楕円 862"/>
        <xdr:cNvSpPr/>
      </xdr:nvSpPr>
      <xdr:spPr>
        <a:xfrm>
          <a:off x="20383500" y="1268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119953</xdr:rowOff>
    </xdr:from>
    <xdr:ext cx="534377" cy="259045"/>
    <xdr:sp macro="" textlink="">
      <xdr:nvSpPr>
        <xdr:cNvPr id="864" name="テキスト ボックス 863"/>
        <xdr:cNvSpPr txBox="1"/>
      </xdr:nvSpPr>
      <xdr:spPr>
        <a:xfrm>
          <a:off x="20167111" y="124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79847</xdr:rowOff>
    </xdr:from>
    <xdr:to>
      <xdr:col>102</xdr:col>
      <xdr:colOff>165100</xdr:colOff>
      <xdr:row>75</xdr:row>
      <xdr:rowOff>9997</xdr:rowOff>
    </xdr:to>
    <xdr:sp macro="" textlink="">
      <xdr:nvSpPr>
        <xdr:cNvPr id="865" name="楕円 864"/>
        <xdr:cNvSpPr/>
      </xdr:nvSpPr>
      <xdr:spPr>
        <a:xfrm>
          <a:off x="19494500" y="1276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26524</xdr:rowOff>
    </xdr:from>
    <xdr:ext cx="534377" cy="259045"/>
    <xdr:sp macro="" textlink="">
      <xdr:nvSpPr>
        <xdr:cNvPr id="866" name="テキスト ボックス 865"/>
        <xdr:cNvSpPr txBox="1"/>
      </xdr:nvSpPr>
      <xdr:spPr>
        <a:xfrm>
          <a:off x="19278111" y="1254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111189</xdr:rowOff>
    </xdr:from>
    <xdr:to>
      <xdr:col>98</xdr:col>
      <xdr:colOff>38100</xdr:colOff>
      <xdr:row>75</xdr:row>
      <xdr:rowOff>41339</xdr:rowOff>
    </xdr:to>
    <xdr:sp macro="" textlink="">
      <xdr:nvSpPr>
        <xdr:cNvPr id="867" name="楕円 866"/>
        <xdr:cNvSpPr/>
      </xdr:nvSpPr>
      <xdr:spPr>
        <a:xfrm>
          <a:off x="18605500" y="1279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57866</xdr:rowOff>
    </xdr:from>
    <xdr:ext cx="534377" cy="259045"/>
    <xdr:sp macro="" textlink="">
      <xdr:nvSpPr>
        <xdr:cNvPr id="868" name="テキスト ボックス 867"/>
        <xdr:cNvSpPr txBox="1"/>
      </xdr:nvSpPr>
      <xdr:spPr>
        <a:xfrm>
          <a:off x="18389111" y="125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00" b="0" i="0" baseline="0">
              <a:solidFill>
                <a:schemeClr val="dk1"/>
              </a:solidFill>
              <a:effectLst/>
              <a:latin typeface="+mn-lt"/>
              <a:ea typeface="+mn-ea"/>
              <a:cs typeface="+mn-cs"/>
            </a:rPr>
            <a:t>　平成</a:t>
          </a:r>
          <a:r>
            <a:rPr lang="en-US" altLang="ja-JP" sz="1000" b="0" i="0" baseline="0">
              <a:solidFill>
                <a:schemeClr val="dk1"/>
              </a:solidFill>
              <a:effectLst/>
              <a:latin typeface="+mn-lt"/>
              <a:ea typeface="+mn-ea"/>
              <a:cs typeface="+mn-cs"/>
            </a:rPr>
            <a:t>29</a:t>
          </a:r>
          <a:r>
            <a:rPr lang="ja-JP" altLang="ja-JP" sz="1000" b="0" i="0" baseline="0">
              <a:solidFill>
                <a:schemeClr val="dk1"/>
              </a:solidFill>
              <a:effectLst/>
              <a:latin typeface="+mn-lt"/>
              <a:ea typeface="+mn-ea"/>
              <a:cs typeface="+mn-cs"/>
            </a:rPr>
            <a:t>年度の歳出決算総額は、住民一人当たり</a:t>
          </a:r>
          <a:r>
            <a:rPr lang="en-US" altLang="ja-JP" sz="1000" b="0" i="0" baseline="0">
              <a:solidFill>
                <a:schemeClr val="dk1"/>
              </a:solidFill>
              <a:effectLst/>
              <a:latin typeface="+mn-lt"/>
              <a:ea typeface="+mn-ea"/>
              <a:cs typeface="+mn-cs"/>
            </a:rPr>
            <a:t>419,404</a:t>
          </a:r>
          <a:r>
            <a:rPr lang="ja-JP" altLang="ja-JP" sz="1000" b="0" i="0" baseline="0">
              <a:solidFill>
                <a:schemeClr val="dk1"/>
              </a:solidFill>
              <a:effectLst/>
              <a:latin typeface="+mn-lt"/>
              <a:ea typeface="+mn-ea"/>
              <a:cs typeface="+mn-cs"/>
            </a:rPr>
            <a:t>円となっている。主な構成項目である人件費は、平成</a:t>
          </a:r>
          <a:r>
            <a:rPr lang="en-US" altLang="ja-JP" sz="1000" b="0" i="0" baseline="0">
              <a:solidFill>
                <a:schemeClr val="dk1"/>
              </a:solidFill>
              <a:effectLst/>
              <a:latin typeface="+mn-lt"/>
              <a:ea typeface="+mn-ea"/>
              <a:cs typeface="+mn-cs"/>
            </a:rPr>
            <a:t>29</a:t>
          </a:r>
          <a:r>
            <a:rPr lang="ja-JP" altLang="ja-JP" sz="1000" b="0" i="0" baseline="0">
              <a:solidFill>
                <a:schemeClr val="dk1"/>
              </a:solidFill>
              <a:effectLst/>
              <a:latin typeface="+mn-lt"/>
              <a:ea typeface="+mn-ea"/>
              <a:cs typeface="+mn-cs"/>
            </a:rPr>
            <a:t>年度で住民一人当たり</a:t>
          </a:r>
          <a:r>
            <a:rPr lang="en-US" altLang="ja-JP" sz="1000" b="0" i="0" baseline="0">
              <a:solidFill>
                <a:schemeClr val="dk1"/>
              </a:solidFill>
              <a:effectLst/>
              <a:latin typeface="+mn-lt"/>
              <a:ea typeface="+mn-ea"/>
              <a:cs typeface="+mn-cs"/>
            </a:rPr>
            <a:t>64,214</a:t>
          </a:r>
          <a:r>
            <a:rPr lang="ja-JP" altLang="ja-JP" sz="1000" b="0" i="0" baseline="0">
              <a:solidFill>
                <a:schemeClr val="dk1"/>
              </a:solidFill>
              <a:effectLst/>
              <a:latin typeface="+mn-lt"/>
              <a:ea typeface="+mn-ea"/>
              <a:cs typeface="+mn-cs"/>
            </a:rPr>
            <a:t>円となっており、平成</a:t>
          </a:r>
          <a:r>
            <a:rPr lang="en-US" altLang="ja-JP" sz="1000" b="0" i="0" baseline="0">
              <a:solidFill>
                <a:schemeClr val="dk1"/>
              </a:solidFill>
              <a:effectLst/>
              <a:latin typeface="+mn-lt"/>
              <a:ea typeface="+mn-ea"/>
              <a:cs typeface="+mn-cs"/>
            </a:rPr>
            <a:t>25</a:t>
          </a:r>
          <a:r>
            <a:rPr lang="ja-JP" altLang="ja-JP" sz="1000" b="0" i="0" baseline="0">
              <a:solidFill>
                <a:schemeClr val="dk1"/>
              </a:solidFill>
              <a:effectLst/>
              <a:latin typeface="+mn-lt"/>
              <a:ea typeface="+mn-ea"/>
              <a:cs typeface="+mn-cs"/>
            </a:rPr>
            <a:t>年度の</a:t>
          </a:r>
          <a:r>
            <a:rPr lang="en-US" altLang="ja-JP" sz="1000" b="0" i="0" baseline="0">
              <a:solidFill>
                <a:schemeClr val="dk1"/>
              </a:solidFill>
              <a:effectLst/>
              <a:latin typeface="+mn-lt"/>
              <a:ea typeface="+mn-ea"/>
              <a:cs typeface="+mn-cs"/>
            </a:rPr>
            <a:t>78,025</a:t>
          </a:r>
          <a:r>
            <a:rPr lang="ja-JP" altLang="ja-JP" sz="1000" b="0" i="0" baseline="0">
              <a:solidFill>
                <a:schemeClr val="dk1"/>
              </a:solidFill>
              <a:effectLst/>
              <a:latin typeface="+mn-lt"/>
              <a:ea typeface="+mn-ea"/>
              <a:cs typeface="+mn-cs"/>
            </a:rPr>
            <a:t>円から</a:t>
          </a:r>
          <a:r>
            <a:rPr lang="en-US" altLang="ja-JP" sz="1000" b="0" i="0" baseline="0">
              <a:solidFill>
                <a:schemeClr val="dk1"/>
              </a:solidFill>
              <a:effectLst/>
              <a:latin typeface="+mn-lt"/>
              <a:ea typeface="+mn-ea"/>
              <a:cs typeface="+mn-cs"/>
            </a:rPr>
            <a:t>14,362</a:t>
          </a:r>
          <a:r>
            <a:rPr lang="ja-JP" altLang="ja-JP" sz="1000" b="0" i="0" baseline="0">
              <a:solidFill>
                <a:schemeClr val="dk1"/>
              </a:solidFill>
              <a:effectLst/>
              <a:latin typeface="+mn-lt"/>
              <a:ea typeface="+mn-ea"/>
              <a:cs typeface="+mn-cs"/>
            </a:rPr>
            <a:t>円減少している。</a:t>
          </a:r>
          <a:r>
            <a:rPr kumimoji="1" lang="ja-JP" altLang="ja-JP" sz="1000">
              <a:solidFill>
                <a:schemeClr val="dk1"/>
              </a:solidFill>
              <a:effectLst/>
              <a:latin typeface="+mn-lt"/>
              <a:ea typeface="+mn-ea"/>
              <a:cs typeface="+mn-cs"/>
            </a:rPr>
            <a:t>定員適正化計画及び公私連携の認定こども園化の推進により職員数の削減を継続して実施していることや平成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に策定した橋本市財政健全化計画に基づく人件費の削減もあり、年々減少している。しかしながら、類似団体と比較しても高い水準となっている。この要因として、本市が複数の消防署と区画整理事業を抱えていることでその事業に職員の配置を要すること、そして職員の役職や年齢層の偏在が根底にあると考えている。今後も定員適正化計画を継続して職員数の減少を図るとともに、事務の効率化や業務体制の見直し等による時間外手当の削減に努め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物件費は、</a:t>
          </a:r>
          <a:r>
            <a:rPr lang="ja-JP" altLang="ja-JP" sz="1000" b="0" i="0" baseline="0">
              <a:solidFill>
                <a:schemeClr val="dk1"/>
              </a:solidFill>
              <a:effectLst/>
              <a:latin typeface="+mn-lt"/>
              <a:ea typeface="+mn-ea"/>
              <a:cs typeface="+mn-cs"/>
            </a:rPr>
            <a:t>平成</a:t>
          </a:r>
          <a:r>
            <a:rPr lang="en-US" altLang="ja-JP" sz="1000" b="0" i="0" baseline="0">
              <a:solidFill>
                <a:schemeClr val="dk1"/>
              </a:solidFill>
              <a:effectLst/>
              <a:latin typeface="+mn-lt"/>
              <a:ea typeface="+mn-ea"/>
              <a:cs typeface="+mn-cs"/>
            </a:rPr>
            <a:t>29</a:t>
          </a:r>
          <a:r>
            <a:rPr lang="ja-JP" altLang="ja-JP" sz="1000" b="0" i="0" baseline="0">
              <a:solidFill>
                <a:schemeClr val="dk1"/>
              </a:solidFill>
              <a:effectLst/>
              <a:latin typeface="+mn-lt"/>
              <a:ea typeface="+mn-ea"/>
              <a:cs typeface="+mn-cs"/>
            </a:rPr>
            <a:t>年度で住民一人当たり</a:t>
          </a:r>
          <a:r>
            <a:rPr lang="en-US" altLang="ja-JP" sz="1000" b="0" i="0" baseline="0">
              <a:solidFill>
                <a:schemeClr val="dk1"/>
              </a:solidFill>
              <a:effectLst/>
              <a:latin typeface="+mn-lt"/>
              <a:ea typeface="+mn-ea"/>
              <a:cs typeface="+mn-cs"/>
            </a:rPr>
            <a:t>63,051</a:t>
          </a:r>
          <a:r>
            <a:rPr lang="ja-JP" altLang="ja-JP" sz="1000" b="0" i="0" baseline="0">
              <a:solidFill>
                <a:schemeClr val="dk1"/>
              </a:solidFill>
              <a:effectLst/>
              <a:latin typeface="+mn-lt"/>
              <a:ea typeface="+mn-ea"/>
              <a:cs typeface="+mn-cs"/>
            </a:rPr>
            <a:t>円となっており、平成</a:t>
          </a:r>
          <a:r>
            <a:rPr lang="en-US" altLang="ja-JP" sz="1000" b="0" i="0" baseline="0">
              <a:solidFill>
                <a:schemeClr val="dk1"/>
              </a:solidFill>
              <a:effectLst/>
              <a:latin typeface="+mn-lt"/>
              <a:ea typeface="+mn-ea"/>
              <a:cs typeface="+mn-cs"/>
            </a:rPr>
            <a:t>25</a:t>
          </a:r>
          <a:r>
            <a:rPr lang="ja-JP" altLang="ja-JP" sz="1000" b="0" i="0" baseline="0">
              <a:solidFill>
                <a:schemeClr val="dk1"/>
              </a:solidFill>
              <a:effectLst/>
              <a:latin typeface="+mn-lt"/>
              <a:ea typeface="+mn-ea"/>
              <a:cs typeface="+mn-cs"/>
            </a:rPr>
            <a:t>年度の</a:t>
          </a:r>
          <a:r>
            <a:rPr lang="en-US" altLang="ja-JP" sz="1000" b="0" i="0" baseline="0">
              <a:solidFill>
                <a:schemeClr val="dk1"/>
              </a:solidFill>
              <a:effectLst/>
              <a:latin typeface="+mn-lt"/>
              <a:ea typeface="+mn-ea"/>
              <a:cs typeface="+mn-cs"/>
            </a:rPr>
            <a:t>57,577</a:t>
          </a:r>
          <a:r>
            <a:rPr lang="ja-JP" altLang="ja-JP" sz="1000" b="0" i="0" baseline="0">
              <a:solidFill>
                <a:schemeClr val="dk1"/>
              </a:solidFill>
              <a:effectLst/>
              <a:latin typeface="+mn-lt"/>
              <a:ea typeface="+mn-ea"/>
              <a:cs typeface="+mn-cs"/>
            </a:rPr>
            <a:t>円から</a:t>
          </a:r>
          <a:r>
            <a:rPr lang="en-US" altLang="ja-JP" sz="1000" b="0" i="0" baseline="0">
              <a:solidFill>
                <a:schemeClr val="dk1"/>
              </a:solidFill>
              <a:effectLst/>
              <a:latin typeface="+mn-lt"/>
              <a:ea typeface="+mn-ea"/>
              <a:cs typeface="+mn-cs"/>
            </a:rPr>
            <a:t>5,474</a:t>
          </a:r>
          <a:r>
            <a:rPr lang="ja-JP" altLang="ja-JP" sz="1000" b="0" i="0" baseline="0">
              <a:solidFill>
                <a:schemeClr val="dk1"/>
              </a:solidFill>
              <a:effectLst/>
              <a:latin typeface="+mn-lt"/>
              <a:ea typeface="+mn-ea"/>
              <a:cs typeface="+mn-cs"/>
            </a:rPr>
            <a:t>円の増加となっている。</a:t>
          </a:r>
          <a:r>
            <a:rPr kumimoji="1" lang="ja-JP" altLang="ja-JP" sz="1000" b="0" i="0" baseline="0">
              <a:solidFill>
                <a:schemeClr val="dk1"/>
              </a:solidFill>
              <a:effectLst/>
              <a:latin typeface="+mn-lt"/>
              <a:ea typeface="+mn-ea"/>
              <a:cs typeface="+mn-cs"/>
            </a:rPr>
            <a:t>この</a:t>
          </a:r>
          <a:r>
            <a:rPr kumimoji="1" lang="ja-JP" altLang="ja-JP" sz="1000">
              <a:solidFill>
                <a:schemeClr val="dk1"/>
              </a:solidFill>
              <a:effectLst/>
              <a:latin typeface="+mn-lt"/>
              <a:ea typeface="+mn-ea"/>
              <a:cs typeface="+mn-cs"/>
            </a:rPr>
            <a:t>要因として、検診等の保健衛生にかかる委託料が増加していることや認定こども園化に伴う指定管理料の増加などの影響で増加となっている。類似団体と比較して高い水準にあるため、引き続き橋本市財政健全化計画により物件費等ランニングコストの縮減や継続事業の見直しを図り物件費の抑制に努める。</a:t>
          </a:r>
          <a:endParaRPr lang="ja-JP" altLang="ja-JP" sz="1000">
            <a:effectLst/>
          </a:endParaRPr>
        </a:p>
        <a:p>
          <a:r>
            <a:rPr kumimoji="1" lang="ja-JP" altLang="ja-JP" sz="1000">
              <a:solidFill>
                <a:schemeClr val="dk1"/>
              </a:solidFill>
              <a:effectLst/>
              <a:latin typeface="+mn-lt"/>
              <a:ea typeface="+mn-ea"/>
              <a:cs typeface="+mn-cs"/>
            </a:rPr>
            <a:t>　公債費は、</a:t>
          </a:r>
          <a:r>
            <a:rPr lang="ja-JP" altLang="ja-JP" sz="1000" b="0" i="0" baseline="0">
              <a:solidFill>
                <a:schemeClr val="dk1"/>
              </a:solidFill>
              <a:effectLst/>
              <a:latin typeface="+mn-lt"/>
              <a:ea typeface="+mn-ea"/>
              <a:cs typeface="+mn-cs"/>
            </a:rPr>
            <a:t>平成</a:t>
          </a:r>
          <a:r>
            <a:rPr lang="en-US" altLang="ja-JP" sz="1000" b="0" i="0" baseline="0">
              <a:solidFill>
                <a:schemeClr val="dk1"/>
              </a:solidFill>
              <a:effectLst/>
              <a:latin typeface="+mn-lt"/>
              <a:ea typeface="+mn-ea"/>
              <a:cs typeface="+mn-cs"/>
            </a:rPr>
            <a:t>29</a:t>
          </a:r>
          <a:r>
            <a:rPr lang="ja-JP" altLang="ja-JP" sz="1000" b="0" i="0" baseline="0">
              <a:solidFill>
                <a:schemeClr val="dk1"/>
              </a:solidFill>
              <a:effectLst/>
              <a:latin typeface="+mn-lt"/>
              <a:ea typeface="+mn-ea"/>
              <a:cs typeface="+mn-cs"/>
            </a:rPr>
            <a:t>年度で住民一人当たり</a:t>
          </a:r>
          <a:r>
            <a:rPr lang="en-US" altLang="ja-JP" sz="1000" b="0" i="0" baseline="0">
              <a:solidFill>
                <a:schemeClr val="dk1"/>
              </a:solidFill>
              <a:effectLst/>
              <a:latin typeface="+mn-lt"/>
              <a:ea typeface="+mn-ea"/>
              <a:cs typeface="+mn-cs"/>
            </a:rPr>
            <a:t>61,075</a:t>
          </a:r>
          <a:r>
            <a:rPr lang="ja-JP" altLang="ja-JP" sz="1000" b="0" i="0" baseline="0">
              <a:solidFill>
                <a:schemeClr val="dk1"/>
              </a:solidFill>
              <a:effectLst/>
              <a:latin typeface="+mn-lt"/>
              <a:ea typeface="+mn-ea"/>
              <a:cs typeface="+mn-cs"/>
            </a:rPr>
            <a:t>円となっており、平成</a:t>
          </a:r>
          <a:r>
            <a:rPr lang="en-US" altLang="ja-JP" sz="1000" b="0" i="0" baseline="0">
              <a:solidFill>
                <a:schemeClr val="dk1"/>
              </a:solidFill>
              <a:effectLst/>
              <a:latin typeface="+mn-lt"/>
              <a:ea typeface="+mn-ea"/>
              <a:cs typeface="+mn-cs"/>
            </a:rPr>
            <a:t>25</a:t>
          </a:r>
          <a:r>
            <a:rPr lang="ja-JP" altLang="ja-JP" sz="1000" b="0" i="0" baseline="0">
              <a:solidFill>
                <a:schemeClr val="dk1"/>
              </a:solidFill>
              <a:effectLst/>
              <a:latin typeface="+mn-lt"/>
              <a:ea typeface="+mn-ea"/>
              <a:cs typeface="+mn-cs"/>
            </a:rPr>
            <a:t>年度の</a:t>
          </a:r>
          <a:r>
            <a:rPr lang="en-US" altLang="ja-JP" sz="1000" b="0" i="0" baseline="0">
              <a:solidFill>
                <a:schemeClr val="dk1"/>
              </a:solidFill>
              <a:effectLst/>
              <a:latin typeface="+mn-lt"/>
              <a:ea typeface="+mn-ea"/>
              <a:cs typeface="+mn-cs"/>
            </a:rPr>
            <a:t>49,367</a:t>
          </a:r>
          <a:r>
            <a:rPr lang="ja-JP" altLang="ja-JP" sz="1000" b="0" i="0" baseline="0">
              <a:solidFill>
                <a:schemeClr val="dk1"/>
              </a:solidFill>
              <a:effectLst/>
              <a:latin typeface="+mn-lt"/>
              <a:ea typeface="+mn-ea"/>
              <a:cs typeface="+mn-cs"/>
            </a:rPr>
            <a:t>円から</a:t>
          </a:r>
          <a:r>
            <a:rPr lang="en-US" altLang="ja-JP" sz="1000" b="0" i="0" baseline="0">
              <a:solidFill>
                <a:schemeClr val="dk1"/>
              </a:solidFill>
              <a:effectLst/>
              <a:latin typeface="+mn-lt"/>
              <a:ea typeface="+mn-ea"/>
              <a:cs typeface="+mn-cs"/>
            </a:rPr>
            <a:t>11,708</a:t>
          </a:r>
          <a:r>
            <a:rPr lang="ja-JP" altLang="ja-JP" sz="1000" b="0" i="0" baseline="0">
              <a:solidFill>
                <a:schemeClr val="dk1"/>
              </a:solidFill>
              <a:effectLst/>
              <a:latin typeface="+mn-lt"/>
              <a:ea typeface="+mn-ea"/>
              <a:cs typeface="+mn-cs"/>
            </a:rPr>
            <a:t>円増加している。この要因として、</a:t>
          </a:r>
          <a:r>
            <a:rPr kumimoji="1" lang="ja-JP" altLang="ja-JP" sz="1000" b="0" i="0" baseline="0">
              <a:solidFill>
                <a:schemeClr val="dk1"/>
              </a:solidFill>
              <a:effectLst/>
              <a:latin typeface="+mn-lt"/>
              <a:ea typeface="+mn-ea"/>
              <a:cs typeface="+mn-cs"/>
            </a:rPr>
            <a:t>合併による新市まちづくり計画に沿って実施した大型公共事業にかかる市債の借入の償還額が年々増加していること、そして第三セクター改革推進債の借入に伴う償還に加えて、臨時財政対策債の発行額の増加などが重なり、年々増加している。類似団体と比較しても高い水準となっているが、新市まちづくり計画にかかる事業は概ね完了しており、今後は市債の借入も減少していくため、公債費は平成</a:t>
          </a:r>
          <a:r>
            <a:rPr kumimoji="1" lang="en-US" altLang="ja-JP" sz="1000" b="0" i="0" baseline="0">
              <a:solidFill>
                <a:schemeClr val="dk1"/>
              </a:solidFill>
              <a:effectLst/>
              <a:latin typeface="+mn-lt"/>
              <a:ea typeface="+mn-ea"/>
              <a:cs typeface="+mn-cs"/>
            </a:rPr>
            <a:t>29</a:t>
          </a:r>
          <a:r>
            <a:rPr kumimoji="1" lang="ja-JP" altLang="ja-JP" sz="1000" b="0" i="0" baseline="0">
              <a:solidFill>
                <a:schemeClr val="dk1"/>
              </a:solidFill>
              <a:effectLst/>
              <a:latin typeface="+mn-lt"/>
              <a:ea typeface="+mn-ea"/>
              <a:cs typeface="+mn-cs"/>
            </a:rPr>
            <a:t>年度をピークに減少していく見込みである。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63,789
63,500
130.55
27,154,596
26,753,393
320,238
16,372,852
34,431,850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24486</xdr:rowOff>
    </xdr:from>
    <xdr:to>
      <xdr:col>24</xdr:col>
      <xdr:colOff>63500</xdr:colOff>
      <xdr:row>34</xdr:row>
      <xdr:rowOff>31801</xdr:rowOff>
    </xdr:to>
    <xdr:cxnSp macro="">
      <xdr:nvCxnSpPr>
        <xdr:cNvPr id="59" name="直線コネクタ 58"/>
        <xdr:cNvCxnSpPr/>
      </xdr:nvCxnSpPr>
      <xdr:spPr>
        <a:xfrm>
          <a:off x="3797300" y="5853786"/>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144594</xdr:rowOff>
    </xdr:from>
    <xdr:ext cx="469744" cy="259045"/>
    <xdr:sp macro="" textlink="">
      <xdr:nvSpPr>
        <xdr:cNvPr id="60" name="議会費平均値テキスト"/>
        <xdr:cNvSpPr txBox="1"/>
      </xdr:nvSpPr>
      <xdr:spPr>
        <a:xfrm>
          <a:off x="4686300" y="5973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104038</xdr:rowOff>
    </xdr:from>
    <xdr:to>
      <xdr:col>19</xdr:col>
      <xdr:colOff>177800</xdr:colOff>
      <xdr:row>34</xdr:row>
      <xdr:rowOff>24486</xdr:rowOff>
    </xdr:to>
    <xdr:cxnSp macro="">
      <xdr:nvCxnSpPr>
        <xdr:cNvPr id="62" name="直線コネクタ 61"/>
        <xdr:cNvCxnSpPr/>
      </xdr:nvCxnSpPr>
      <xdr:spPr>
        <a:xfrm>
          <a:off x="2908300" y="5590438"/>
          <a:ext cx="889000" cy="26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4" name="テキスト ボックス 63"/>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104038</xdr:rowOff>
    </xdr:from>
    <xdr:to>
      <xdr:col>15</xdr:col>
      <xdr:colOff>50800</xdr:colOff>
      <xdr:row>32</xdr:row>
      <xdr:rowOff>126441</xdr:rowOff>
    </xdr:to>
    <xdr:cxnSp macro="">
      <xdr:nvCxnSpPr>
        <xdr:cNvPr id="65" name="直線コネクタ 64"/>
        <xdr:cNvCxnSpPr/>
      </xdr:nvCxnSpPr>
      <xdr:spPr>
        <a:xfrm flipV="1">
          <a:off x="2019300" y="5590438"/>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111218</xdr:rowOff>
    </xdr:from>
    <xdr:ext cx="469744" cy="259045"/>
    <xdr:sp macro="" textlink="">
      <xdr:nvSpPr>
        <xdr:cNvPr id="67" name="テキスト ボックス 66"/>
        <xdr:cNvSpPr txBox="1"/>
      </xdr:nvSpPr>
      <xdr:spPr>
        <a:xfrm>
          <a:off x="2673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126441</xdr:rowOff>
    </xdr:from>
    <xdr:to>
      <xdr:col>10</xdr:col>
      <xdr:colOff>114300</xdr:colOff>
      <xdr:row>33</xdr:row>
      <xdr:rowOff>34087</xdr:rowOff>
    </xdr:to>
    <xdr:cxnSp macro="">
      <xdr:nvCxnSpPr>
        <xdr:cNvPr id="68" name="直線コネクタ 67"/>
        <xdr:cNvCxnSpPr/>
      </xdr:nvCxnSpPr>
      <xdr:spPr>
        <a:xfrm flipV="1">
          <a:off x="1130300" y="5612841"/>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152451</xdr:rowOff>
    </xdr:from>
    <xdr:to>
      <xdr:col>24</xdr:col>
      <xdr:colOff>114300</xdr:colOff>
      <xdr:row>34</xdr:row>
      <xdr:rowOff>82601</xdr:rowOff>
    </xdr:to>
    <xdr:sp macro="" textlink="">
      <xdr:nvSpPr>
        <xdr:cNvPr id="78" name="楕円 77"/>
        <xdr:cNvSpPr/>
      </xdr:nvSpPr>
      <xdr:spPr>
        <a:xfrm>
          <a:off x="4584700" y="581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3878</xdr:rowOff>
    </xdr:from>
    <xdr:ext cx="469744" cy="259045"/>
    <xdr:sp macro="" textlink="">
      <xdr:nvSpPr>
        <xdr:cNvPr id="79" name="議会費該当値テキスト"/>
        <xdr:cNvSpPr txBox="1"/>
      </xdr:nvSpPr>
      <xdr:spPr>
        <a:xfrm>
          <a:off x="4686300" y="566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145136</xdr:rowOff>
    </xdr:from>
    <xdr:to>
      <xdr:col>20</xdr:col>
      <xdr:colOff>38100</xdr:colOff>
      <xdr:row>34</xdr:row>
      <xdr:rowOff>75286</xdr:rowOff>
    </xdr:to>
    <xdr:sp macro="" textlink="">
      <xdr:nvSpPr>
        <xdr:cNvPr id="80" name="楕円 79"/>
        <xdr:cNvSpPr/>
      </xdr:nvSpPr>
      <xdr:spPr>
        <a:xfrm>
          <a:off x="3746500" y="580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91813</xdr:rowOff>
    </xdr:from>
    <xdr:ext cx="469744" cy="259045"/>
    <xdr:sp macro="" textlink="">
      <xdr:nvSpPr>
        <xdr:cNvPr id="81" name="テキスト ボックス 80"/>
        <xdr:cNvSpPr txBox="1"/>
      </xdr:nvSpPr>
      <xdr:spPr>
        <a:xfrm>
          <a:off x="3562428" y="557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53238</xdr:rowOff>
    </xdr:from>
    <xdr:to>
      <xdr:col>15</xdr:col>
      <xdr:colOff>101600</xdr:colOff>
      <xdr:row>32</xdr:row>
      <xdr:rowOff>154838</xdr:rowOff>
    </xdr:to>
    <xdr:sp macro="" textlink="">
      <xdr:nvSpPr>
        <xdr:cNvPr id="82" name="楕円 81"/>
        <xdr:cNvSpPr/>
      </xdr:nvSpPr>
      <xdr:spPr>
        <a:xfrm>
          <a:off x="2857500" y="553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171365</xdr:rowOff>
    </xdr:from>
    <xdr:ext cx="469744" cy="259045"/>
    <xdr:sp macro="" textlink="">
      <xdr:nvSpPr>
        <xdr:cNvPr id="83" name="テキスト ボックス 82"/>
        <xdr:cNvSpPr txBox="1"/>
      </xdr:nvSpPr>
      <xdr:spPr>
        <a:xfrm>
          <a:off x="2673428" y="531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75641</xdr:rowOff>
    </xdr:from>
    <xdr:to>
      <xdr:col>10</xdr:col>
      <xdr:colOff>165100</xdr:colOff>
      <xdr:row>33</xdr:row>
      <xdr:rowOff>5791</xdr:rowOff>
    </xdr:to>
    <xdr:sp macro="" textlink="">
      <xdr:nvSpPr>
        <xdr:cNvPr id="84" name="楕円 83"/>
        <xdr:cNvSpPr/>
      </xdr:nvSpPr>
      <xdr:spPr>
        <a:xfrm>
          <a:off x="1968500" y="556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22318</xdr:rowOff>
    </xdr:from>
    <xdr:ext cx="469744" cy="259045"/>
    <xdr:sp macro="" textlink="">
      <xdr:nvSpPr>
        <xdr:cNvPr id="85" name="テキスト ボックス 84"/>
        <xdr:cNvSpPr txBox="1"/>
      </xdr:nvSpPr>
      <xdr:spPr>
        <a:xfrm>
          <a:off x="1784428" y="533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154737</xdr:rowOff>
    </xdr:from>
    <xdr:to>
      <xdr:col>6</xdr:col>
      <xdr:colOff>38100</xdr:colOff>
      <xdr:row>33</xdr:row>
      <xdr:rowOff>84887</xdr:rowOff>
    </xdr:to>
    <xdr:sp macro="" textlink="">
      <xdr:nvSpPr>
        <xdr:cNvPr id="86" name="楕円 85"/>
        <xdr:cNvSpPr/>
      </xdr:nvSpPr>
      <xdr:spPr>
        <a:xfrm>
          <a:off x="1079500" y="564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101414</xdr:rowOff>
    </xdr:from>
    <xdr:ext cx="469744" cy="259045"/>
    <xdr:sp macro="" textlink="">
      <xdr:nvSpPr>
        <xdr:cNvPr id="87" name="テキスト ボックス 86"/>
        <xdr:cNvSpPr txBox="1"/>
      </xdr:nvSpPr>
      <xdr:spPr>
        <a:xfrm>
          <a:off x="895428" y="541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135242</xdr:rowOff>
    </xdr:from>
    <xdr:to>
      <xdr:col>24</xdr:col>
      <xdr:colOff>63500</xdr:colOff>
      <xdr:row>58</xdr:row>
      <xdr:rowOff>152921</xdr:rowOff>
    </xdr:to>
    <xdr:cxnSp macro="">
      <xdr:nvCxnSpPr>
        <xdr:cNvPr id="117" name="直線コネクタ 116"/>
        <xdr:cNvCxnSpPr/>
      </xdr:nvCxnSpPr>
      <xdr:spPr>
        <a:xfrm>
          <a:off x="3797300" y="10079342"/>
          <a:ext cx="8382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103670</xdr:rowOff>
    </xdr:from>
    <xdr:to>
      <xdr:col>19</xdr:col>
      <xdr:colOff>177800</xdr:colOff>
      <xdr:row>58</xdr:row>
      <xdr:rowOff>135242</xdr:rowOff>
    </xdr:to>
    <xdr:cxnSp macro="">
      <xdr:nvCxnSpPr>
        <xdr:cNvPr id="120" name="直線コネクタ 119"/>
        <xdr:cNvCxnSpPr/>
      </xdr:nvCxnSpPr>
      <xdr:spPr>
        <a:xfrm>
          <a:off x="2908300" y="10047770"/>
          <a:ext cx="889000" cy="3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59034</xdr:rowOff>
    </xdr:from>
    <xdr:ext cx="534377" cy="259045"/>
    <xdr:sp macro="" textlink="">
      <xdr:nvSpPr>
        <xdr:cNvPr id="122" name="テキスト ボックス 121"/>
        <xdr:cNvSpPr txBox="1"/>
      </xdr:nvSpPr>
      <xdr:spPr>
        <a:xfrm>
          <a:off x="3530111" y="9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42787</xdr:rowOff>
    </xdr:from>
    <xdr:to>
      <xdr:col>15</xdr:col>
      <xdr:colOff>50800</xdr:colOff>
      <xdr:row>58</xdr:row>
      <xdr:rowOff>103670</xdr:rowOff>
    </xdr:to>
    <xdr:cxnSp macro="">
      <xdr:nvCxnSpPr>
        <xdr:cNvPr id="123" name="直線コネクタ 122"/>
        <xdr:cNvCxnSpPr/>
      </xdr:nvCxnSpPr>
      <xdr:spPr>
        <a:xfrm>
          <a:off x="2019300" y="9986887"/>
          <a:ext cx="889000" cy="6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28118</xdr:rowOff>
    </xdr:from>
    <xdr:to>
      <xdr:col>10</xdr:col>
      <xdr:colOff>114300</xdr:colOff>
      <xdr:row>58</xdr:row>
      <xdr:rowOff>42787</xdr:rowOff>
    </xdr:to>
    <xdr:cxnSp macro="">
      <xdr:nvCxnSpPr>
        <xdr:cNvPr id="126" name="直線コネクタ 125"/>
        <xdr:cNvCxnSpPr/>
      </xdr:nvCxnSpPr>
      <xdr:spPr>
        <a:xfrm>
          <a:off x="1130300" y="9972218"/>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102121</xdr:rowOff>
    </xdr:from>
    <xdr:to>
      <xdr:col>24</xdr:col>
      <xdr:colOff>114300</xdr:colOff>
      <xdr:row>59</xdr:row>
      <xdr:rowOff>32271</xdr:rowOff>
    </xdr:to>
    <xdr:sp macro="" textlink="">
      <xdr:nvSpPr>
        <xdr:cNvPr id="136" name="楕円 135"/>
        <xdr:cNvSpPr/>
      </xdr:nvSpPr>
      <xdr:spPr>
        <a:xfrm>
          <a:off x="4584700" y="1004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17048</xdr:rowOff>
    </xdr:from>
    <xdr:ext cx="534377" cy="259045"/>
    <xdr:sp macro="" textlink="">
      <xdr:nvSpPr>
        <xdr:cNvPr id="137" name="総務費該当値テキスト"/>
        <xdr:cNvSpPr txBox="1"/>
      </xdr:nvSpPr>
      <xdr:spPr>
        <a:xfrm>
          <a:off x="4686300" y="996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84442</xdr:rowOff>
    </xdr:from>
    <xdr:to>
      <xdr:col>20</xdr:col>
      <xdr:colOff>38100</xdr:colOff>
      <xdr:row>59</xdr:row>
      <xdr:rowOff>14592</xdr:rowOff>
    </xdr:to>
    <xdr:sp macro="" textlink="">
      <xdr:nvSpPr>
        <xdr:cNvPr id="138" name="楕円 137"/>
        <xdr:cNvSpPr/>
      </xdr:nvSpPr>
      <xdr:spPr>
        <a:xfrm>
          <a:off x="3746500" y="1002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5719</xdr:rowOff>
    </xdr:from>
    <xdr:ext cx="534377" cy="259045"/>
    <xdr:sp macro="" textlink="">
      <xdr:nvSpPr>
        <xdr:cNvPr id="139" name="テキスト ボックス 138"/>
        <xdr:cNvSpPr txBox="1"/>
      </xdr:nvSpPr>
      <xdr:spPr>
        <a:xfrm>
          <a:off x="3530111" y="1012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52870</xdr:rowOff>
    </xdr:from>
    <xdr:to>
      <xdr:col>15</xdr:col>
      <xdr:colOff>101600</xdr:colOff>
      <xdr:row>58</xdr:row>
      <xdr:rowOff>154470</xdr:rowOff>
    </xdr:to>
    <xdr:sp macro="" textlink="">
      <xdr:nvSpPr>
        <xdr:cNvPr id="140" name="楕円 139"/>
        <xdr:cNvSpPr/>
      </xdr:nvSpPr>
      <xdr:spPr>
        <a:xfrm>
          <a:off x="2857500" y="99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145597</xdr:rowOff>
    </xdr:from>
    <xdr:ext cx="534377" cy="259045"/>
    <xdr:sp macro="" textlink="">
      <xdr:nvSpPr>
        <xdr:cNvPr id="141" name="テキスト ボックス 140"/>
        <xdr:cNvSpPr txBox="1"/>
      </xdr:nvSpPr>
      <xdr:spPr>
        <a:xfrm>
          <a:off x="2641111" y="1008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163437</xdr:rowOff>
    </xdr:from>
    <xdr:to>
      <xdr:col>10</xdr:col>
      <xdr:colOff>165100</xdr:colOff>
      <xdr:row>58</xdr:row>
      <xdr:rowOff>93587</xdr:rowOff>
    </xdr:to>
    <xdr:sp macro="" textlink="">
      <xdr:nvSpPr>
        <xdr:cNvPr id="142" name="楕円 141"/>
        <xdr:cNvSpPr/>
      </xdr:nvSpPr>
      <xdr:spPr>
        <a:xfrm>
          <a:off x="1968500" y="993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84714</xdr:rowOff>
    </xdr:from>
    <xdr:ext cx="534377" cy="259045"/>
    <xdr:sp macro="" textlink="">
      <xdr:nvSpPr>
        <xdr:cNvPr id="143" name="テキスト ボックス 142"/>
        <xdr:cNvSpPr txBox="1"/>
      </xdr:nvSpPr>
      <xdr:spPr>
        <a:xfrm>
          <a:off x="1752111" y="1002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148768</xdr:rowOff>
    </xdr:from>
    <xdr:to>
      <xdr:col>6</xdr:col>
      <xdr:colOff>38100</xdr:colOff>
      <xdr:row>58</xdr:row>
      <xdr:rowOff>78918</xdr:rowOff>
    </xdr:to>
    <xdr:sp macro="" textlink="">
      <xdr:nvSpPr>
        <xdr:cNvPr id="144" name="楕円 143"/>
        <xdr:cNvSpPr/>
      </xdr:nvSpPr>
      <xdr:spPr>
        <a:xfrm>
          <a:off x="1079500" y="992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70045</xdr:rowOff>
    </xdr:from>
    <xdr:ext cx="534377" cy="259045"/>
    <xdr:sp macro="" textlink="">
      <xdr:nvSpPr>
        <xdr:cNvPr id="145" name="テキスト ボックス 144"/>
        <xdr:cNvSpPr txBox="1"/>
      </xdr:nvSpPr>
      <xdr:spPr>
        <a:xfrm>
          <a:off x="863111" y="100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145847</xdr:rowOff>
    </xdr:from>
    <xdr:to>
      <xdr:col>24</xdr:col>
      <xdr:colOff>63500</xdr:colOff>
      <xdr:row>75</xdr:row>
      <xdr:rowOff>48387</xdr:rowOff>
    </xdr:to>
    <xdr:cxnSp macro="">
      <xdr:nvCxnSpPr>
        <xdr:cNvPr id="175" name="直線コネクタ 174"/>
        <xdr:cNvCxnSpPr/>
      </xdr:nvCxnSpPr>
      <xdr:spPr>
        <a:xfrm flipV="1">
          <a:off x="3797300" y="12833147"/>
          <a:ext cx="838200" cy="7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107116</xdr:rowOff>
    </xdr:from>
    <xdr:ext cx="599010" cy="259045"/>
    <xdr:sp macro="" textlink="">
      <xdr:nvSpPr>
        <xdr:cNvPr id="176" name="民生費平均値テキスト"/>
        <xdr:cNvSpPr txBox="1"/>
      </xdr:nvSpPr>
      <xdr:spPr>
        <a:xfrm>
          <a:off x="4686300" y="1279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140246</xdr:rowOff>
    </xdr:from>
    <xdr:to>
      <xdr:col>19</xdr:col>
      <xdr:colOff>177800</xdr:colOff>
      <xdr:row>75</xdr:row>
      <xdr:rowOff>48387</xdr:rowOff>
    </xdr:to>
    <xdr:cxnSp macro="">
      <xdr:nvCxnSpPr>
        <xdr:cNvPr id="178" name="直線コネクタ 177"/>
        <xdr:cNvCxnSpPr/>
      </xdr:nvCxnSpPr>
      <xdr:spPr>
        <a:xfrm>
          <a:off x="2908300" y="12827546"/>
          <a:ext cx="889000" cy="7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140246</xdr:rowOff>
    </xdr:from>
    <xdr:to>
      <xdr:col>15</xdr:col>
      <xdr:colOff>50800</xdr:colOff>
      <xdr:row>75</xdr:row>
      <xdr:rowOff>864</xdr:rowOff>
    </xdr:to>
    <xdr:cxnSp macro="">
      <xdr:nvCxnSpPr>
        <xdr:cNvPr id="181" name="直線コネクタ 180"/>
        <xdr:cNvCxnSpPr/>
      </xdr:nvCxnSpPr>
      <xdr:spPr>
        <a:xfrm flipV="1">
          <a:off x="2019300" y="12827546"/>
          <a:ext cx="889000" cy="3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123511</xdr:rowOff>
    </xdr:from>
    <xdr:ext cx="599010" cy="259045"/>
    <xdr:sp macro="" textlink="">
      <xdr:nvSpPr>
        <xdr:cNvPr id="183" name="テキスト ボックス 182"/>
        <xdr:cNvSpPr txBox="1"/>
      </xdr:nvSpPr>
      <xdr:spPr>
        <a:xfrm>
          <a:off x="2608795"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864</xdr:rowOff>
    </xdr:from>
    <xdr:to>
      <xdr:col>10</xdr:col>
      <xdr:colOff>114300</xdr:colOff>
      <xdr:row>76</xdr:row>
      <xdr:rowOff>78778</xdr:rowOff>
    </xdr:to>
    <xdr:cxnSp macro="">
      <xdr:nvCxnSpPr>
        <xdr:cNvPr id="184" name="直線コネクタ 183"/>
        <xdr:cNvCxnSpPr/>
      </xdr:nvCxnSpPr>
      <xdr:spPr>
        <a:xfrm flipV="1">
          <a:off x="1130300" y="12859614"/>
          <a:ext cx="889000" cy="24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83558</xdr:rowOff>
    </xdr:from>
    <xdr:ext cx="599010" cy="259045"/>
    <xdr:sp macro="" textlink="">
      <xdr:nvSpPr>
        <xdr:cNvPr id="186" name="テキスト ボックス 185"/>
        <xdr:cNvSpPr txBox="1"/>
      </xdr:nvSpPr>
      <xdr:spPr>
        <a:xfrm>
          <a:off x="1719795"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95047</xdr:rowOff>
    </xdr:from>
    <xdr:to>
      <xdr:col>24</xdr:col>
      <xdr:colOff>114300</xdr:colOff>
      <xdr:row>75</xdr:row>
      <xdr:rowOff>25197</xdr:rowOff>
    </xdr:to>
    <xdr:sp macro="" textlink="">
      <xdr:nvSpPr>
        <xdr:cNvPr id="194" name="楕円 193"/>
        <xdr:cNvSpPr/>
      </xdr:nvSpPr>
      <xdr:spPr>
        <a:xfrm>
          <a:off x="4584700" y="1278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117924</xdr:rowOff>
    </xdr:from>
    <xdr:ext cx="599010" cy="259045"/>
    <xdr:sp macro="" textlink="">
      <xdr:nvSpPr>
        <xdr:cNvPr id="195" name="民生費該当値テキスト"/>
        <xdr:cNvSpPr txBox="1"/>
      </xdr:nvSpPr>
      <xdr:spPr>
        <a:xfrm>
          <a:off x="4686300" y="1263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169037</xdr:rowOff>
    </xdr:from>
    <xdr:to>
      <xdr:col>20</xdr:col>
      <xdr:colOff>38100</xdr:colOff>
      <xdr:row>75</xdr:row>
      <xdr:rowOff>99187</xdr:rowOff>
    </xdr:to>
    <xdr:sp macro="" textlink="">
      <xdr:nvSpPr>
        <xdr:cNvPr id="196" name="楕円 195"/>
        <xdr:cNvSpPr/>
      </xdr:nvSpPr>
      <xdr:spPr>
        <a:xfrm>
          <a:off x="3746500" y="1285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90314</xdr:rowOff>
    </xdr:from>
    <xdr:ext cx="599010" cy="259045"/>
    <xdr:sp macro="" textlink="">
      <xdr:nvSpPr>
        <xdr:cNvPr id="197" name="テキスト ボックス 196"/>
        <xdr:cNvSpPr txBox="1"/>
      </xdr:nvSpPr>
      <xdr:spPr>
        <a:xfrm>
          <a:off x="3497795" y="12949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89446</xdr:rowOff>
    </xdr:from>
    <xdr:to>
      <xdr:col>15</xdr:col>
      <xdr:colOff>101600</xdr:colOff>
      <xdr:row>75</xdr:row>
      <xdr:rowOff>19596</xdr:rowOff>
    </xdr:to>
    <xdr:sp macro="" textlink="">
      <xdr:nvSpPr>
        <xdr:cNvPr id="198" name="楕円 197"/>
        <xdr:cNvSpPr/>
      </xdr:nvSpPr>
      <xdr:spPr>
        <a:xfrm>
          <a:off x="2857500" y="127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36123</xdr:rowOff>
    </xdr:from>
    <xdr:ext cx="599010" cy="259045"/>
    <xdr:sp macro="" textlink="">
      <xdr:nvSpPr>
        <xdr:cNvPr id="199" name="テキスト ボックス 198"/>
        <xdr:cNvSpPr txBox="1"/>
      </xdr:nvSpPr>
      <xdr:spPr>
        <a:xfrm>
          <a:off x="2608795" y="1255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121514</xdr:rowOff>
    </xdr:from>
    <xdr:to>
      <xdr:col>10</xdr:col>
      <xdr:colOff>165100</xdr:colOff>
      <xdr:row>75</xdr:row>
      <xdr:rowOff>51664</xdr:rowOff>
    </xdr:to>
    <xdr:sp macro="" textlink="">
      <xdr:nvSpPr>
        <xdr:cNvPr id="200" name="楕円 199"/>
        <xdr:cNvSpPr/>
      </xdr:nvSpPr>
      <xdr:spPr>
        <a:xfrm>
          <a:off x="1968500" y="1280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68191</xdr:rowOff>
    </xdr:from>
    <xdr:ext cx="599010" cy="259045"/>
    <xdr:sp macro="" textlink="">
      <xdr:nvSpPr>
        <xdr:cNvPr id="201" name="テキスト ボックス 200"/>
        <xdr:cNvSpPr txBox="1"/>
      </xdr:nvSpPr>
      <xdr:spPr>
        <a:xfrm>
          <a:off x="1719795" y="1258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27978</xdr:rowOff>
    </xdr:from>
    <xdr:to>
      <xdr:col>6</xdr:col>
      <xdr:colOff>38100</xdr:colOff>
      <xdr:row>76</xdr:row>
      <xdr:rowOff>129578</xdr:rowOff>
    </xdr:to>
    <xdr:sp macro="" textlink="">
      <xdr:nvSpPr>
        <xdr:cNvPr id="202" name="楕円 201"/>
        <xdr:cNvSpPr/>
      </xdr:nvSpPr>
      <xdr:spPr>
        <a:xfrm>
          <a:off x="1079500" y="1305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120705</xdr:rowOff>
    </xdr:from>
    <xdr:ext cx="599010" cy="259045"/>
    <xdr:sp macro="" textlink="">
      <xdr:nvSpPr>
        <xdr:cNvPr id="203" name="テキスト ボックス 202"/>
        <xdr:cNvSpPr txBox="1"/>
      </xdr:nvSpPr>
      <xdr:spPr>
        <a:xfrm>
          <a:off x="830795" y="1315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94704</xdr:rowOff>
    </xdr:from>
    <xdr:to>
      <xdr:col>24</xdr:col>
      <xdr:colOff>63500</xdr:colOff>
      <xdr:row>96</xdr:row>
      <xdr:rowOff>104705</xdr:rowOff>
    </xdr:to>
    <xdr:cxnSp macro="">
      <xdr:nvCxnSpPr>
        <xdr:cNvPr id="233" name="直線コネクタ 232"/>
        <xdr:cNvCxnSpPr/>
      </xdr:nvCxnSpPr>
      <xdr:spPr>
        <a:xfrm flipV="1">
          <a:off x="3797300" y="16553904"/>
          <a:ext cx="8382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60335</xdr:rowOff>
    </xdr:from>
    <xdr:ext cx="534377" cy="259045"/>
    <xdr:sp macro="" textlink="">
      <xdr:nvSpPr>
        <xdr:cNvPr id="234" name="衛生費平均値テキスト"/>
        <xdr:cNvSpPr txBox="1"/>
      </xdr:nvSpPr>
      <xdr:spPr>
        <a:xfrm>
          <a:off x="4686300" y="1669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41935</xdr:rowOff>
    </xdr:from>
    <xdr:to>
      <xdr:col>19</xdr:col>
      <xdr:colOff>177800</xdr:colOff>
      <xdr:row>96</xdr:row>
      <xdr:rowOff>104705</xdr:rowOff>
    </xdr:to>
    <xdr:cxnSp macro="">
      <xdr:nvCxnSpPr>
        <xdr:cNvPr id="236" name="直線コネクタ 235"/>
        <xdr:cNvCxnSpPr/>
      </xdr:nvCxnSpPr>
      <xdr:spPr>
        <a:xfrm>
          <a:off x="2908300" y="16501135"/>
          <a:ext cx="889000" cy="6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1147</xdr:rowOff>
    </xdr:from>
    <xdr:ext cx="534377" cy="259045"/>
    <xdr:sp macro="" textlink="">
      <xdr:nvSpPr>
        <xdr:cNvPr id="238" name="テキスト ボックス 237"/>
        <xdr:cNvSpPr txBox="1"/>
      </xdr:nvSpPr>
      <xdr:spPr>
        <a:xfrm>
          <a:off x="3530111" y="1680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41935</xdr:rowOff>
    </xdr:from>
    <xdr:to>
      <xdr:col>15</xdr:col>
      <xdr:colOff>50800</xdr:colOff>
      <xdr:row>96</xdr:row>
      <xdr:rowOff>81407</xdr:rowOff>
    </xdr:to>
    <xdr:cxnSp macro="">
      <xdr:nvCxnSpPr>
        <xdr:cNvPr id="239" name="直線コネクタ 238"/>
        <xdr:cNvCxnSpPr/>
      </xdr:nvCxnSpPr>
      <xdr:spPr>
        <a:xfrm flipV="1">
          <a:off x="2019300" y="16501135"/>
          <a:ext cx="889000" cy="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38143</xdr:rowOff>
    </xdr:from>
    <xdr:ext cx="534377" cy="259045"/>
    <xdr:sp macro="" textlink="">
      <xdr:nvSpPr>
        <xdr:cNvPr id="241" name="テキスト ボックス 240"/>
        <xdr:cNvSpPr txBox="1"/>
      </xdr:nvSpPr>
      <xdr:spPr>
        <a:xfrm>
          <a:off x="2641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62052</xdr:rowOff>
    </xdr:from>
    <xdr:to>
      <xdr:col>10</xdr:col>
      <xdr:colOff>114300</xdr:colOff>
      <xdr:row>96</xdr:row>
      <xdr:rowOff>81407</xdr:rowOff>
    </xdr:to>
    <xdr:cxnSp macro="">
      <xdr:nvCxnSpPr>
        <xdr:cNvPr id="242" name="直線コネクタ 241"/>
        <xdr:cNvCxnSpPr/>
      </xdr:nvCxnSpPr>
      <xdr:spPr>
        <a:xfrm>
          <a:off x="1130300" y="16521252"/>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110132</xdr:rowOff>
    </xdr:from>
    <xdr:ext cx="534377" cy="259045"/>
    <xdr:sp macro="" textlink="">
      <xdr:nvSpPr>
        <xdr:cNvPr id="244" name="テキスト ボックス 243"/>
        <xdr:cNvSpPr txBox="1"/>
      </xdr:nvSpPr>
      <xdr:spPr>
        <a:xfrm>
          <a:off x="1752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91921</xdr:rowOff>
    </xdr:from>
    <xdr:ext cx="534377" cy="259045"/>
    <xdr:sp macro="" textlink="">
      <xdr:nvSpPr>
        <xdr:cNvPr id="246" name="テキスト ボックス 245"/>
        <xdr:cNvSpPr txBox="1"/>
      </xdr:nvSpPr>
      <xdr:spPr>
        <a:xfrm>
          <a:off x="863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43904</xdr:rowOff>
    </xdr:from>
    <xdr:to>
      <xdr:col>24</xdr:col>
      <xdr:colOff>114300</xdr:colOff>
      <xdr:row>96</xdr:row>
      <xdr:rowOff>145504</xdr:rowOff>
    </xdr:to>
    <xdr:sp macro="" textlink="">
      <xdr:nvSpPr>
        <xdr:cNvPr id="252" name="楕円 251"/>
        <xdr:cNvSpPr/>
      </xdr:nvSpPr>
      <xdr:spPr>
        <a:xfrm>
          <a:off x="4584700" y="1650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66781</xdr:rowOff>
    </xdr:from>
    <xdr:ext cx="534377" cy="259045"/>
    <xdr:sp macro="" textlink="">
      <xdr:nvSpPr>
        <xdr:cNvPr id="253" name="衛生費該当値テキスト"/>
        <xdr:cNvSpPr txBox="1"/>
      </xdr:nvSpPr>
      <xdr:spPr>
        <a:xfrm>
          <a:off x="4686300" y="1635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53905</xdr:rowOff>
    </xdr:from>
    <xdr:to>
      <xdr:col>20</xdr:col>
      <xdr:colOff>38100</xdr:colOff>
      <xdr:row>96</xdr:row>
      <xdr:rowOff>155505</xdr:rowOff>
    </xdr:to>
    <xdr:sp macro="" textlink="">
      <xdr:nvSpPr>
        <xdr:cNvPr id="254" name="楕円 253"/>
        <xdr:cNvSpPr/>
      </xdr:nvSpPr>
      <xdr:spPr>
        <a:xfrm>
          <a:off x="3746500" y="1651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582</xdr:rowOff>
    </xdr:from>
    <xdr:ext cx="534377" cy="259045"/>
    <xdr:sp macro="" textlink="">
      <xdr:nvSpPr>
        <xdr:cNvPr id="255" name="テキスト ボックス 254"/>
        <xdr:cNvSpPr txBox="1"/>
      </xdr:nvSpPr>
      <xdr:spPr>
        <a:xfrm>
          <a:off x="3530111" y="1628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162585</xdr:rowOff>
    </xdr:from>
    <xdr:to>
      <xdr:col>15</xdr:col>
      <xdr:colOff>101600</xdr:colOff>
      <xdr:row>96</xdr:row>
      <xdr:rowOff>92735</xdr:rowOff>
    </xdr:to>
    <xdr:sp macro="" textlink="">
      <xdr:nvSpPr>
        <xdr:cNvPr id="256" name="楕円 255"/>
        <xdr:cNvSpPr/>
      </xdr:nvSpPr>
      <xdr:spPr>
        <a:xfrm>
          <a:off x="2857500" y="1645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109262</xdr:rowOff>
    </xdr:from>
    <xdr:ext cx="534377" cy="259045"/>
    <xdr:sp macro="" textlink="">
      <xdr:nvSpPr>
        <xdr:cNvPr id="257" name="テキスト ボックス 256"/>
        <xdr:cNvSpPr txBox="1"/>
      </xdr:nvSpPr>
      <xdr:spPr>
        <a:xfrm>
          <a:off x="2641111" y="1622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30607</xdr:rowOff>
    </xdr:from>
    <xdr:to>
      <xdr:col>10</xdr:col>
      <xdr:colOff>165100</xdr:colOff>
      <xdr:row>96</xdr:row>
      <xdr:rowOff>132207</xdr:rowOff>
    </xdr:to>
    <xdr:sp macro="" textlink="">
      <xdr:nvSpPr>
        <xdr:cNvPr id="258" name="楕円 257"/>
        <xdr:cNvSpPr/>
      </xdr:nvSpPr>
      <xdr:spPr>
        <a:xfrm>
          <a:off x="1968500" y="1648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148734</xdr:rowOff>
    </xdr:from>
    <xdr:ext cx="534377" cy="259045"/>
    <xdr:sp macro="" textlink="">
      <xdr:nvSpPr>
        <xdr:cNvPr id="259" name="テキスト ボックス 258"/>
        <xdr:cNvSpPr txBox="1"/>
      </xdr:nvSpPr>
      <xdr:spPr>
        <a:xfrm>
          <a:off x="1752111" y="1626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11252</xdr:rowOff>
    </xdr:from>
    <xdr:to>
      <xdr:col>6</xdr:col>
      <xdr:colOff>38100</xdr:colOff>
      <xdr:row>96</xdr:row>
      <xdr:rowOff>112852</xdr:rowOff>
    </xdr:to>
    <xdr:sp macro="" textlink="">
      <xdr:nvSpPr>
        <xdr:cNvPr id="260" name="楕円 259"/>
        <xdr:cNvSpPr/>
      </xdr:nvSpPr>
      <xdr:spPr>
        <a:xfrm>
          <a:off x="1079500" y="1647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129379</xdr:rowOff>
    </xdr:from>
    <xdr:ext cx="534377" cy="259045"/>
    <xdr:sp macro="" textlink="">
      <xdr:nvSpPr>
        <xdr:cNvPr id="261" name="テキスト ボックス 260"/>
        <xdr:cNvSpPr txBox="1"/>
      </xdr:nvSpPr>
      <xdr:spPr>
        <a:xfrm>
          <a:off x="863111" y="162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43497</xdr:rowOff>
    </xdr:from>
    <xdr:to>
      <xdr:col>55</xdr:col>
      <xdr:colOff>0</xdr:colOff>
      <xdr:row>39</xdr:row>
      <xdr:rowOff>43688</xdr:rowOff>
    </xdr:to>
    <xdr:cxnSp macro="">
      <xdr:nvCxnSpPr>
        <xdr:cNvPr id="290" name="直線コネクタ 289"/>
        <xdr:cNvCxnSpPr/>
      </xdr:nvCxnSpPr>
      <xdr:spPr>
        <a:xfrm flipV="1">
          <a:off x="9639300" y="6730047"/>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14351</xdr:rowOff>
    </xdr:from>
    <xdr:to>
      <xdr:col>50</xdr:col>
      <xdr:colOff>114300</xdr:colOff>
      <xdr:row>39</xdr:row>
      <xdr:rowOff>43688</xdr:rowOff>
    </xdr:to>
    <xdr:cxnSp macro="">
      <xdr:nvCxnSpPr>
        <xdr:cNvPr id="293" name="直線コネクタ 292"/>
        <xdr:cNvCxnSpPr/>
      </xdr:nvCxnSpPr>
      <xdr:spPr>
        <a:xfrm>
          <a:off x="8750300" y="6700901"/>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169037</xdr:rowOff>
    </xdr:from>
    <xdr:to>
      <xdr:col>45</xdr:col>
      <xdr:colOff>177800</xdr:colOff>
      <xdr:row>39</xdr:row>
      <xdr:rowOff>14351</xdr:rowOff>
    </xdr:to>
    <xdr:cxnSp macro="">
      <xdr:nvCxnSpPr>
        <xdr:cNvPr id="296" name="直線コネクタ 295"/>
        <xdr:cNvCxnSpPr/>
      </xdr:nvCxnSpPr>
      <xdr:spPr>
        <a:xfrm>
          <a:off x="7861300" y="6684137"/>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148924</xdr:rowOff>
    </xdr:from>
    <xdr:ext cx="378565" cy="259045"/>
    <xdr:sp macro="" textlink="">
      <xdr:nvSpPr>
        <xdr:cNvPr id="298" name="テキスト ボックス 297"/>
        <xdr:cNvSpPr txBox="1"/>
      </xdr:nvSpPr>
      <xdr:spPr>
        <a:xfrm>
          <a:off x="8561017" y="632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95123</xdr:rowOff>
    </xdr:from>
    <xdr:to>
      <xdr:col>41</xdr:col>
      <xdr:colOff>50800</xdr:colOff>
      <xdr:row>38</xdr:row>
      <xdr:rowOff>169037</xdr:rowOff>
    </xdr:to>
    <xdr:cxnSp macro="">
      <xdr:nvCxnSpPr>
        <xdr:cNvPr id="299" name="直線コネクタ 298"/>
        <xdr:cNvCxnSpPr/>
      </xdr:nvCxnSpPr>
      <xdr:spPr>
        <a:xfrm>
          <a:off x="6972300" y="6610223"/>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164147</xdr:rowOff>
    </xdr:from>
    <xdr:to>
      <xdr:col>55</xdr:col>
      <xdr:colOff>50800</xdr:colOff>
      <xdr:row>39</xdr:row>
      <xdr:rowOff>94297</xdr:rowOff>
    </xdr:to>
    <xdr:sp macro="" textlink="">
      <xdr:nvSpPr>
        <xdr:cNvPr id="309" name="楕円 308"/>
        <xdr:cNvSpPr/>
      </xdr:nvSpPr>
      <xdr:spPr>
        <a:xfrm>
          <a:off x="104267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79074</xdr:rowOff>
    </xdr:from>
    <xdr:ext cx="249299" cy="259045"/>
    <xdr:sp macro="" textlink="">
      <xdr:nvSpPr>
        <xdr:cNvPr id="310" name="労働費該当値テキスト"/>
        <xdr:cNvSpPr txBox="1"/>
      </xdr:nvSpPr>
      <xdr:spPr>
        <a:xfrm>
          <a:off x="10528300" y="65941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164338</xdr:rowOff>
    </xdr:from>
    <xdr:to>
      <xdr:col>50</xdr:col>
      <xdr:colOff>165100</xdr:colOff>
      <xdr:row>39</xdr:row>
      <xdr:rowOff>94488</xdr:rowOff>
    </xdr:to>
    <xdr:sp macro="" textlink="">
      <xdr:nvSpPr>
        <xdr:cNvPr id="311" name="楕円 310"/>
        <xdr:cNvSpPr/>
      </xdr:nvSpPr>
      <xdr:spPr>
        <a:xfrm>
          <a:off x="9588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85615</xdr:rowOff>
    </xdr:from>
    <xdr:ext cx="249299" cy="259045"/>
    <xdr:sp macro="" textlink="">
      <xdr:nvSpPr>
        <xdr:cNvPr id="312" name="テキスト ボックス 311"/>
        <xdr:cNvSpPr txBox="1"/>
      </xdr:nvSpPr>
      <xdr:spPr>
        <a:xfrm>
          <a:off x="9514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135001</xdr:rowOff>
    </xdr:from>
    <xdr:to>
      <xdr:col>46</xdr:col>
      <xdr:colOff>38100</xdr:colOff>
      <xdr:row>39</xdr:row>
      <xdr:rowOff>65151</xdr:rowOff>
    </xdr:to>
    <xdr:sp macro="" textlink="">
      <xdr:nvSpPr>
        <xdr:cNvPr id="313" name="楕円 312"/>
        <xdr:cNvSpPr/>
      </xdr:nvSpPr>
      <xdr:spPr>
        <a:xfrm>
          <a:off x="8699500" y="66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56278</xdr:rowOff>
    </xdr:from>
    <xdr:ext cx="378565" cy="259045"/>
    <xdr:sp macro="" textlink="">
      <xdr:nvSpPr>
        <xdr:cNvPr id="314" name="テキスト ボックス 313"/>
        <xdr:cNvSpPr txBox="1"/>
      </xdr:nvSpPr>
      <xdr:spPr>
        <a:xfrm>
          <a:off x="8561017" y="6742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118237</xdr:rowOff>
    </xdr:from>
    <xdr:to>
      <xdr:col>41</xdr:col>
      <xdr:colOff>101600</xdr:colOff>
      <xdr:row>39</xdr:row>
      <xdr:rowOff>48387</xdr:rowOff>
    </xdr:to>
    <xdr:sp macro="" textlink="">
      <xdr:nvSpPr>
        <xdr:cNvPr id="315" name="楕円 314"/>
        <xdr:cNvSpPr/>
      </xdr:nvSpPr>
      <xdr:spPr>
        <a:xfrm>
          <a:off x="7810500" y="66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39514</xdr:rowOff>
    </xdr:from>
    <xdr:ext cx="378565" cy="259045"/>
    <xdr:sp macro="" textlink="">
      <xdr:nvSpPr>
        <xdr:cNvPr id="316" name="テキスト ボックス 315"/>
        <xdr:cNvSpPr txBox="1"/>
      </xdr:nvSpPr>
      <xdr:spPr>
        <a:xfrm>
          <a:off x="7672017" y="6726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44323</xdr:rowOff>
    </xdr:from>
    <xdr:to>
      <xdr:col>36</xdr:col>
      <xdr:colOff>165100</xdr:colOff>
      <xdr:row>38</xdr:row>
      <xdr:rowOff>145923</xdr:rowOff>
    </xdr:to>
    <xdr:sp macro="" textlink="">
      <xdr:nvSpPr>
        <xdr:cNvPr id="317" name="楕円 316"/>
        <xdr:cNvSpPr/>
      </xdr:nvSpPr>
      <xdr:spPr>
        <a:xfrm>
          <a:off x="6921500" y="65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137050</xdr:rowOff>
    </xdr:from>
    <xdr:ext cx="378565" cy="259045"/>
    <xdr:sp macro="" textlink="">
      <xdr:nvSpPr>
        <xdr:cNvPr id="318" name="テキスト ボックス 317"/>
        <xdr:cNvSpPr txBox="1"/>
      </xdr:nvSpPr>
      <xdr:spPr>
        <a:xfrm>
          <a:off x="6783017" y="6652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136477</xdr:rowOff>
    </xdr:from>
    <xdr:to>
      <xdr:col>55</xdr:col>
      <xdr:colOff>0</xdr:colOff>
      <xdr:row>57</xdr:row>
      <xdr:rowOff>140180</xdr:rowOff>
    </xdr:to>
    <xdr:cxnSp macro="">
      <xdr:nvCxnSpPr>
        <xdr:cNvPr id="345" name="直線コネクタ 344"/>
        <xdr:cNvCxnSpPr/>
      </xdr:nvCxnSpPr>
      <xdr:spPr>
        <a:xfrm>
          <a:off x="9639300" y="9909127"/>
          <a:ext cx="8382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106806</xdr:rowOff>
    </xdr:from>
    <xdr:ext cx="469744" cy="259045"/>
    <xdr:sp macro="" textlink="">
      <xdr:nvSpPr>
        <xdr:cNvPr id="346" name="農林水産業費平均値テキスト"/>
        <xdr:cNvSpPr txBox="1"/>
      </xdr:nvSpPr>
      <xdr:spPr>
        <a:xfrm>
          <a:off x="10528300" y="9879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115239</xdr:rowOff>
    </xdr:from>
    <xdr:to>
      <xdr:col>50</xdr:col>
      <xdr:colOff>114300</xdr:colOff>
      <xdr:row>57</xdr:row>
      <xdr:rowOff>136477</xdr:rowOff>
    </xdr:to>
    <xdr:cxnSp macro="">
      <xdr:nvCxnSpPr>
        <xdr:cNvPr id="348" name="直線コネクタ 347"/>
        <xdr:cNvCxnSpPr/>
      </xdr:nvCxnSpPr>
      <xdr:spPr>
        <a:xfrm>
          <a:off x="8750300" y="9887889"/>
          <a:ext cx="889000" cy="2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49542</xdr:rowOff>
    </xdr:from>
    <xdr:ext cx="469744" cy="259045"/>
    <xdr:sp macro="" textlink="">
      <xdr:nvSpPr>
        <xdr:cNvPr id="350" name="テキスト ボックス 349"/>
        <xdr:cNvSpPr txBox="1"/>
      </xdr:nvSpPr>
      <xdr:spPr>
        <a:xfrm>
          <a:off x="9404428" y="999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101501</xdr:rowOff>
    </xdr:from>
    <xdr:to>
      <xdr:col>45</xdr:col>
      <xdr:colOff>177800</xdr:colOff>
      <xdr:row>57</xdr:row>
      <xdr:rowOff>115239</xdr:rowOff>
    </xdr:to>
    <xdr:cxnSp macro="">
      <xdr:nvCxnSpPr>
        <xdr:cNvPr id="351" name="直線コネクタ 350"/>
        <xdr:cNvCxnSpPr/>
      </xdr:nvCxnSpPr>
      <xdr:spPr>
        <a:xfrm>
          <a:off x="7861300" y="9874151"/>
          <a:ext cx="889000" cy="1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40169</xdr:rowOff>
    </xdr:from>
    <xdr:ext cx="469744" cy="259045"/>
    <xdr:sp macro="" textlink="">
      <xdr:nvSpPr>
        <xdr:cNvPr id="353" name="テキスト ボックス 352"/>
        <xdr:cNvSpPr txBox="1"/>
      </xdr:nvSpPr>
      <xdr:spPr>
        <a:xfrm>
          <a:off x="8515428" y="998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73041</xdr:rowOff>
    </xdr:from>
    <xdr:to>
      <xdr:col>41</xdr:col>
      <xdr:colOff>50800</xdr:colOff>
      <xdr:row>57</xdr:row>
      <xdr:rowOff>101501</xdr:rowOff>
    </xdr:to>
    <xdr:cxnSp macro="">
      <xdr:nvCxnSpPr>
        <xdr:cNvPr id="354" name="直線コネクタ 353"/>
        <xdr:cNvCxnSpPr/>
      </xdr:nvCxnSpPr>
      <xdr:spPr>
        <a:xfrm>
          <a:off x="6972300" y="9845691"/>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89380</xdr:rowOff>
    </xdr:from>
    <xdr:to>
      <xdr:col>55</xdr:col>
      <xdr:colOff>50800</xdr:colOff>
      <xdr:row>58</xdr:row>
      <xdr:rowOff>19530</xdr:rowOff>
    </xdr:to>
    <xdr:sp macro="" textlink="">
      <xdr:nvSpPr>
        <xdr:cNvPr id="364" name="楕円 363"/>
        <xdr:cNvSpPr/>
      </xdr:nvSpPr>
      <xdr:spPr>
        <a:xfrm>
          <a:off x="10426700" y="986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112257</xdr:rowOff>
    </xdr:from>
    <xdr:ext cx="469744" cy="259045"/>
    <xdr:sp macro="" textlink="">
      <xdr:nvSpPr>
        <xdr:cNvPr id="365" name="農林水産業費該当値テキスト"/>
        <xdr:cNvSpPr txBox="1"/>
      </xdr:nvSpPr>
      <xdr:spPr>
        <a:xfrm>
          <a:off x="10528300" y="971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85677</xdr:rowOff>
    </xdr:from>
    <xdr:to>
      <xdr:col>50</xdr:col>
      <xdr:colOff>165100</xdr:colOff>
      <xdr:row>58</xdr:row>
      <xdr:rowOff>15827</xdr:rowOff>
    </xdr:to>
    <xdr:sp macro="" textlink="">
      <xdr:nvSpPr>
        <xdr:cNvPr id="366" name="楕円 365"/>
        <xdr:cNvSpPr/>
      </xdr:nvSpPr>
      <xdr:spPr>
        <a:xfrm>
          <a:off x="9588500" y="985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32354</xdr:rowOff>
    </xdr:from>
    <xdr:ext cx="469744" cy="259045"/>
    <xdr:sp macro="" textlink="">
      <xdr:nvSpPr>
        <xdr:cNvPr id="367" name="テキスト ボックス 366"/>
        <xdr:cNvSpPr txBox="1"/>
      </xdr:nvSpPr>
      <xdr:spPr>
        <a:xfrm>
          <a:off x="9404428" y="963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64439</xdr:rowOff>
    </xdr:from>
    <xdr:to>
      <xdr:col>46</xdr:col>
      <xdr:colOff>38100</xdr:colOff>
      <xdr:row>57</xdr:row>
      <xdr:rowOff>166039</xdr:rowOff>
    </xdr:to>
    <xdr:sp macro="" textlink="">
      <xdr:nvSpPr>
        <xdr:cNvPr id="368" name="楕円 367"/>
        <xdr:cNvSpPr/>
      </xdr:nvSpPr>
      <xdr:spPr>
        <a:xfrm>
          <a:off x="8699500" y="983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11116</xdr:rowOff>
    </xdr:from>
    <xdr:ext cx="469744" cy="259045"/>
    <xdr:sp macro="" textlink="">
      <xdr:nvSpPr>
        <xdr:cNvPr id="369" name="テキスト ボックス 368"/>
        <xdr:cNvSpPr txBox="1"/>
      </xdr:nvSpPr>
      <xdr:spPr>
        <a:xfrm>
          <a:off x="8515428" y="961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50701</xdr:rowOff>
    </xdr:from>
    <xdr:to>
      <xdr:col>41</xdr:col>
      <xdr:colOff>101600</xdr:colOff>
      <xdr:row>57</xdr:row>
      <xdr:rowOff>152301</xdr:rowOff>
    </xdr:to>
    <xdr:sp macro="" textlink="">
      <xdr:nvSpPr>
        <xdr:cNvPr id="370" name="楕円 369"/>
        <xdr:cNvSpPr/>
      </xdr:nvSpPr>
      <xdr:spPr>
        <a:xfrm>
          <a:off x="7810500" y="982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143428</xdr:rowOff>
    </xdr:from>
    <xdr:ext cx="469744" cy="259045"/>
    <xdr:sp macro="" textlink="">
      <xdr:nvSpPr>
        <xdr:cNvPr id="371" name="テキスト ボックス 370"/>
        <xdr:cNvSpPr txBox="1"/>
      </xdr:nvSpPr>
      <xdr:spPr>
        <a:xfrm>
          <a:off x="7626428" y="991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22241</xdr:rowOff>
    </xdr:from>
    <xdr:to>
      <xdr:col>36</xdr:col>
      <xdr:colOff>165100</xdr:colOff>
      <xdr:row>57</xdr:row>
      <xdr:rowOff>123841</xdr:rowOff>
    </xdr:to>
    <xdr:sp macro="" textlink="">
      <xdr:nvSpPr>
        <xdr:cNvPr id="372" name="楕円 371"/>
        <xdr:cNvSpPr/>
      </xdr:nvSpPr>
      <xdr:spPr>
        <a:xfrm>
          <a:off x="6921500" y="979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114968</xdr:rowOff>
    </xdr:from>
    <xdr:ext cx="534377" cy="259045"/>
    <xdr:sp macro="" textlink="">
      <xdr:nvSpPr>
        <xdr:cNvPr id="373" name="テキスト ボックス 372"/>
        <xdr:cNvSpPr txBox="1"/>
      </xdr:nvSpPr>
      <xdr:spPr>
        <a:xfrm>
          <a:off x="6705111" y="988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22924</xdr:rowOff>
    </xdr:from>
    <xdr:to>
      <xdr:col>55</xdr:col>
      <xdr:colOff>0</xdr:colOff>
      <xdr:row>77</xdr:row>
      <xdr:rowOff>79997</xdr:rowOff>
    </xdr:to>
    <xdr:cxnSp macro="">
      <xdr:nvCxnSpPr>
        <xdr:cNvPr id="402" name="直線コネクタ 401"/>
        <xdr:cNvCxnSpPr/>
      </xdr:nvCxnSpPr>
      <xdr:spPr>
        <a:xfrm flipV="1">
          <a:off x="9639300" y="13224574"/>
          <a:ext cx="838200" cy="5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80739</xdr:rowOff>
    </xdr:from>
    <xdr:ext cx="469744" cy="259045"/>
    <xdr:sp macro="" textlink="">
      <xdr:nvSpPr>
        <xdr:cNvPr id="403" name="商工費平均値テキスト"/>
        <xdr:cNvSpPr txBox="1"/>
      </xdr:nvSpPr>
      <xdr:spPr>
        <a:xfrm>
          <a:off x="10528300" y="13282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79997</xdr:rowOff>
    </xdr:from>
    <xdr:to>
      <xdr:col>50</xdr:col>
      <xdr:colOff>114300</xdr:colOff>
      <xdr:row>77</xdr:row>
      <xdr:rowOff>109373</xdr:rowOff>
    </xdr:to>
    <xdr:cxnSp macro="">
      <xdr:nvCxnSpPr>
        <xdr:cNvPr id="405" name="直線コネクタ 404"/>
        <xdr:cNvCxnSpPr/>
      </xdr:nvCxnSpPr>
      <xdr:spPr>
        <a:xfrm flipV="1">
          <a:off x="8750300" y="13281647"/>
          <a:ext cx="889000" cy="2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20274</xdr:rowOff>
    </xdr:from>
    <xdr:ext cx="469744" cy="259045"/>
    <xdr:sp macro="" textlink="">
      <xdr:nvSpPr>
        <xdr:cNvPr id="407" name="テキスト ボックス 406"/>
        <xdr:cNvSpPr txBox="1"/>
      </xdr:nvSpPr>
      <xdr:spPr>
        <a:xfrm>
          <a:off x="9404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95808</xdr:rowOff>
    </xdr:from>
    <xdr:to>
      <xdr:col>45</xdr:col>
      <xdr:colOff>177800</xdr:colOff>
      <xdr:row>77</xdr:row>
      <xdr:rowOff>109373</xdr:rowOff>
    </xdr:to>
    <xdr:cxnSp macro="">
      <xdr:nvCxnSpPr>
        <xdr:cNvPr id="408" name="直線コネクタ 407"/>
        <xdr:cNvCxnSpPr/>
      </xdr:nvCxnSpPr>
      <xdr:spPr>
        <a:xfrm>
          <a:off x="7861300" y="13297458"/>
          <a:ext cx="889000" cy="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21187</xdr:rowOff>
    </xdr:from>
    <xdr:ext cx="469744" cy="259045"/>
    <xdr:sp macro="" textlink="">
      <xdr:nvSpPr>
        <xdr:cNvPr id="410" name="テキスト ボックス 409"/>
        <xdr:cNvSpPr txBox="1"/>
      </xdr:nvSpPr>
      <xdr:spPr>
        <a:xfrm>
          <a:off x="8515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95808</xdr:rowOff>
    </xdr:from>
    <xdr:to>
      <xdr:col>41</xdr:col>
      <xdr:colOff>50800</xdr:colOff>
      <xdr:row>77</xdr:row>
      <xdr:rowOff>141796</xdr:rowOff>
    </xdr:to>
    <xdr:cxnSp macro="">
      <xdr:nvCxnSpPr>
        <xdr:cNvPr id="411" name="直線コネクタ 410"/>
        <xdr:cNvCxnSpPr/>
      </xdr:nvCxnSpPr>
      <xdr:spPr>
        <a:xfrm flipV="1">
          <a:off x="6972300" y="13297458"/>
          <a:ext cx="889000" cy="4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143574</xdr:rowOff>
    </xdr:from>
    <xdr:to>
      <xdr:col>55</xdr:col>
      <xdr:colOff>50800</xdr:colOff>
      <xdr:row>77</xdr:row>
      <xdr:rowOff>73724</xdr:rowOff>
    </xdr:to>
    <xdr:sp macro="" textlink="">
      <xdr:nvSpPr>
        <xdr:cNvPr id="421" name="楕円 420"/>
        <xdr:cNvSpPr/>
      </xdr:nvSpPr>
      <xdr:spPr>
        <a:xfrm>
          <a:off x="10426700" y="1317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166451</xdr:rowOff>
    </xdr:from>
    <xdr:ext cx="469744" cy="259045"/>
    <xdr:sp macro="" textlink="">
      <xdr:nvSpPr>
        <xdr:cNvPr id="422" name="商工費該当値テキスト"/>
        <xdr:cNvSpPr txBox="1"/>
      </xdr:nvSpPr>
      <xdr:spPr>
        <a:xfrm>
          <a:off x="10528300" y="1302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29197</xdr:rowOff>
    </xdr:from>
    <xdr:to>
      <xdr:col>50</xdr:col>
      <xdr:colOff>165100</xdr:colOff>
      <xdr:row>77</xdr:row>
      <xdr:rowOff>130797</xdr:rowOff>
    </xdr:to>
    <xdr:sp macro="" textlink="">
      <xdr:nvSpPr>
        <xdr:cNvPr id="423" name="楕円 422"/>
        <xdr:cNvSpPr/>
      </xdr:nvSpPr>
      <xdr:spPr>
        <a:xfrm>
          <a:off x="9588500" y="132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147324</xdr:rowOff>
    </xdr:from>
    <xdr:ext cx="469744" cy="259045"/>
    <xdr:sp macro="" textlink="">
      <xdr:nvSpPr>
        <xdr:cNvPr id="424" name="テキスト ボックス 423"/>
        <xdr:cNvSpPr txBox="1"/>
      </xdr:nvSpPr>
      <xdr:spPr>
        <a:xfrm>
          <a:off x="9404428" y="1300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58573</xdr:rowOff>
    </xdr:from>
    <xdr:to>
      <xdr:col>46</xdr:col>
      <xdr:colOff>38100</xdr:colOff>
      <xdr:row>77</xdr:row>
      <xdr:rowOff>160173</xdr:rowOff>
    </xdr:to>
    <xdr:sp macro="" textlink="">
      <xdr:nvSpPr>
        <xdr:cNvPr id="425" name="楕円 424"/>
        <xdr:cNvSpPr/>
      </xdr:nvSpPr>
      <xdr:spPr>
        <a:xfrm>
          <a:off x="8699500" y="1326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5250</xdr:rowOff>
    </xdr:from>
    <xdr:ext cx="469744" cy="259045"/>
    <xdr:sp macro="" textlink="">
      <xdr:nvSpPr>
        <xdr:cNvPr id="426" name="テキスト ボックス 425"/>
        <xdr:cNvSpPr txBox="1"/>
      </xdr:nvSpPr>
      <xdr:spPr>
        <a:xfrm>
          <a:off x="8515428" y="1303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45008</xdr:rowOff>
    </xdr:from>
    <xdr:to>
      <xdr:col>41</xdr:col>
      <xdr:colOff>101600</xdr:colOff>
      <xdr:row>77</xdr:row>
      <xdr:rowOff>146608</xdr:rowOff>
    </xdr:to>
    <xdr:sp macro="" textlink="">
      <xdr:nvSpPr>
        <xdr:cNvPr id="427" name="楕円 426"/>
        <xdr:cNvSpPr/>
      </xdr:nvSpPr>
      <xdr:spPr>
        <a:xfrm>
          <a:off x="7810500" y="1324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137735</xdr:rowOff>
    </xdr:from>
    <xdr:ext cx="469744" cy="259045"/>
    <xdr:sp macro="" textlink="">
      <xdr:nvSpPr>
        <xdr:cNvPr id="428" name="テキスト ボックス 427"/>
        <xdr:cNvSpPr txBox="1"/>
      </xdr:nvSpPr>
      <xdr:spPr>
        <a:xfrm>
          <a:off x="7626428" y="1333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90996</xdr:rowOff>
    </xdr:from>
    <xdr:to>
      <xdr:col>36</xdr:col>
      <xdr:colOff>165100</xdr:colOff>
      <xdr:row>78</xdr:row>
      <xdr:rowOff>21146</xdr:rowOff>
    </xdr:to>
    <xdr:sp macro="" textlink="">
      <xdr:nvSpPr>
        <xdr:cNvPr id="429" name="楕円 428"/>
        <xdr:cNvSpPr/>
      </xdr:nvSpPr>
      <xdr:spPr>
        <a:xfrm>
          <a:off x="6921500" y="1329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12273</xdr:rowOff>
    </xdr:from>
    <xdr:ext cx="469744" cy="259045"/>
    <xdr:sp macro="" textlink="">
      <xdr:nvSpPr>
        <xdr:cNvPr id="430" name="テキスト ボックス 429"/>
        <xdr:cNvSpPr txBox="1"/>
      </xdr:nvSpPr>
      <xdr:spPr>
        <a:xfrm>
          <a:off x="6737428" y="1338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146563</xdr:rowOff>
    </xdr:from>
    <xdr:to>
      <xdr:col>55</xdr:col>
      <xdr:colOff>0</xdr:colOff>
      <xdr:row>97</xdr:row>
      <xdr:rowOff>158742</xdr:rowOff>
    </xdr:to>
    <xdr:cxnSp macro="">
      <xdr:nvCxnSpPr>
        <xdr:cNvPr id="457" name="直線コネクタ 456"/>
        <xdr:cNvCxnSpPr/>
      </xdr:nvCxnSpPr>
      <xdr:spPr>
        <a:xfrm>
          <a:off x="9639300" y="16777213"/>
          <a:ext cx="8382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58" name="土木費平均値テキスト"/>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141103</xdr:rowOff>
    </xdr:from>
    <xdr:to>
      <xdr:col>50</xdr:col>
      <xdr:colOff>114300</xdr:colOff>
      <xdr:row>97</xdr:row>
      <xdr:rowOff>146563</xdr:rowOff>
    </xdr:to>
    <xdr:cxnSp macro="">
      <xdr:nvCxnSpPr>
        <xdr:cNvPr id="460" name="直線コネクタ 459"/>
        <xdr:cNvCxnSpPr/>
      </xdr:nvCxnSpPr>
      <xdr:spPr>
        <a:xfrm>
          <a:off x="8750300" y="16771753"/>
          <a:ext cx="889000" cy="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134807</xdr:rowOff>
    </xdr:from>
    <xdr:to>
      <xdr:col>45</xdr:col>
      <xdr:colOff>177800</xdr:colOff>
      <xdr:row>97</xdr:row>
      <xdr:rowOff>141103</xdr:rowOff>
    </xdr:to>
    <xdr:cxnSp macro="">
      <xdr:nvCxnSpPr>
        <xdr:cNvPr id="463" name="直線コネクタ 462"/>
        <xdr:cNvCxnSpPr/>
      </xdr:nvCxnSpPr>
      <xdr:spPr>
        <a:xfrm>
          <a:off x="7861300" y="16765457"/>
          <a:ext cx="889000" cy="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18629</xdr:rowOff>
    </xdr:from>
    <xdr:ext cx="534377" cy="259045"/>
    <xdr:sp macro="" textlink="">
      <xdr:nvSpPr>
        <xdr:cNvPr id="465" name="テキスト ボックス 464"/>
        <xdr:cNvSpPr txBox="1"/>
      </xdr:nvSpPr>
      <xdr:spPr>
        <a:xfrm>
          <a:off x="8483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133820</xdr:rowOff>
    </xdr:from>
    <xdr:to>
      <xdr:col>41</xdr:col>
      <xdr:colOff>50800</xdr:colOff>
      <xdr:row>97</xdr:row>
      <xdr:rowOff>134807</xdr:rowOff>
    </xdr:to>
    <xdr:cxnSp macro="">
      <xdr:nvCxnSpPr>
        <xdr:cNvPr id="466" name="直線コネクタ 465"/>
        <xdr:cNvCxnSpPr/>
      </xdr:nvCxnSpPr>
      <xdr:spPr>
        <a:xfrm>
          <a:off x="6972300" y="16764470"/>
          <a:ext cx="889000" cy="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107942</xdr:rowOff>
    </xdr:from>
    <xdr:to>
      <xdr:col>55</xdr:col>
      <xdr:colOff>50800</xdr:colOff>
      <xdr:row>98</xdr:row>
      <xdr:rowOff>38092</xdr:rowOff>
    </xdr:to>
    <xdr:sp macro="" textlink="">
      <xdr:nvSpPr>
        <xdr:cNvPr id="476" name="楕円 475"/>
        <xdr:cNvSpPr/>
      </xdr:nvSpPr>
      <xdr:spPr>
        <a:xfrm>
          <a:off x="10426700" y="1673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58375</xdr:rowOff>
    </xdr:from>
    <xdr:ext cx="534377" cy="259045"/>
    <xdr:sp macro="" textlink="">
      <xdr:nvSpPr>
        <xdr:cNvPr id="477" name="土木費該当値テキスト"/>
        <xdr:cNvSpPr txBox="1"/>
      </xdr:nvSpPr>
      <xdr:spPr>
        <a:xfrm>
          <a:off x="10528300" y="1668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95763</xdr:rowOff>
    </xdr:from>
    <xdr:to>
      <xdr:col>50</xdr:col>
      <xdr:colOff>165100</xdr:colOff>
      <xdr:row>98</xdr:row>
      <xdr:rowOff>25913</xdr:rowOff>
    </xdr:to>
    <xdr:sp macro="" textlink="">
      <xdr:nvSpPr>
        <xdr:cNvPr id="478" name="楕円 477"/>
        <xdr:cNvSpPr/>
      </xdr:nvSpPr>
      <xdr:spPr>
        <a:xfrm>
          <a:off x="9588500" y="167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17040</xdr:rowOff>
    </xdr:from>
    <xdr:ext cx="534377" cy="259045"/>
    <xdr:sp macro="" textlink="">
      <xdr:nvSpPr>
        <xdr:cNvPr id="479" name="テキスト ボックス 478"/>
        <xdr:cNvSpPr txBox="1"/>
      </xdr:nvSpPr>
      <xdr:spPr>
        <a:xfrm>
          <a:off x="9372111" y="1681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90303</xdr:rowOff>
    </xdr:from>
    <xdr:to>
      <xdr:col>46</xdr:col>
      <xdr:colOff>38100</xdr:colOff>
      <xdr:row>98</xdr:row>
      <xdr:rowOff>20453</xdr:rowOff>
    </xdr:to>
    <xdr:sp macro="" textlink="">
      <xdr:nvSpPr>
        <xdr:cNvPr id="480" name="楕円 479"/>
        <xdr:cNvSpPr/>
      </xdr:nvSpPr>
      <xdr:spPr>
        <a:xfrm>
          <a:off x="8699500" y="1672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11580</xdr:rowOff>
    </xdr:from>
    <xdr:ext cx="534377" cy="259045"/>
    <xdr:sp macro="" textlink="">
      <xdr:nvSpPr>
        <xdr:cNvPr id="481" name="テキスト ボックス 480"/>
        <xdr:cNvSpPr txBox="1"/>
      </xdr:nvSpPr>
      <xdr:spPr>
        <a:xfrm>
          <a:off x="8483111" y="1681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84007</xdr:rowOff>
    </xdr:from>
    <xdr:to>
      <xdr:col>41</xdr:col>
      <xdr:colOff>101600</xdr:colOff>
      <xdr:row>98</xdr:row>
      <xdr:rowOff>14157</xdr:rowOff>
    </xdr:to>
    <xdr:sp macro="" textlink="">
      <xdr:nvSpPr>
        <xdr:cNvPr id="482" name="楕円 481"/>
        <xdr:cNvSpPr/>
      </xdr:nvSpPr>
      <xdr:spPr>
        <a:xfrm>
          <a:off x="7810500" y="1671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5284</xdr:rowOff>
    </xdr:from>
    <xdr:ext cx="534377" cy="259045"/>
    <xdr:sp macro="" textlink="">
      <xdr:nvSpPr>
        <xdr:cNvPr id="483" name="テキスト ボックス 482"/>
        <xdr:cNvSpPr txBox="1"/>
      </xdr:nvSpPr>
      <xdr:spPr>
        <a:xfrm>
          <a:off x="7594111" y="16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83020</xdr:rowOff>
    </xdr:from>
    <xdr:to>
      <xdr:col>36</xdr:col>
      <xdr:colOff>165100</xdr:colOff>
      <xdr:row>98</xdr:row>
      <xdr:rowOff>13170</xdr:rowOff>
    </xdr:to>
    <xdr:sp macro="" textlink="">
      <xdr:nvSpPr>
        <xdr:cNvPr id="484" name="楕円 483"/>
        <xdr:cNvSpPr/>
      </xdr:nvSpPr>
      <xdr:spPr>
        <a:xfrm>
          <a:off x="6921500" y="1671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4297</xdr:rowOff>
    </xdr:from>
    <xdr:ext cx="534377" cy="259045"/>
    <xdr:sp macro="" textlink="">
      <xdr:nvSpPr>
        <xdr:cNvPr id="485" name="テキスト ボックス 484"/>
        <xdr:cNvSpPr txBox="1"/>
      </xdr:nvSpPr>
      <xdr:spPr>
        <a:xfrm>
          <a:off x="6705111" y="1680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91282</xdr:rowOff>
    </xdr:from>
    <xdr:to>
      <xdr:col>85</xdr:col>
      <xdr:colOff>127000</xdr:colOff>
      <xdr:row>37</xdr:row>
      <xdr:rowOff>106096</xdr:rowOff>
    </xdr:to>
    <xdr:cxnSp macro="">
      <xdr:nvCxnSpPr>
        <xdr:cNvPr id="513" name="直線コネクタ 512"/>
        <xdr:cNvCxnSpPr/>
      </xdr:nvCxnSpPr>
      <xdr:spPr>
        <a:xfrm flipV="1">
          <a:off x="15481300" y="6434932"/>
          <a:ext cx="838200" cy="1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21973</xdr:rowOff>
    </xdr:from>
    <xdr:ext cx="534377" cy="259045"/>
    <xdr:sp macro="" textlink="">
      <xdr:nvSpPr>
        <xdr:cNvPr id="514" name="消防費平均値テキスト"/>
        <xdr:cNvSpPr txBox="1"/>
      </xdr:nvSpPr>
      <xdr:spPr>
        <a:xfrm>
          <a:off x="16370300" y="636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4826</xdr:rowOff>
    </xdr:from>
    <xdr:to>
      <xdr:col>81</xdr:col>
      <xdr:colOff>50800</xdr:colOff>
      <xdr:row>37</xdr:row>
      <xdr:rowOff>106096</xdr:rowOff>
    </xdr:to>
    <xdr:cxnSp macro="">
      <xdr:nvCxnSpPr>
        <xdr:cNvPr id="516" name="直線コネクタ 515"/>
        <xdr:cNvCxnSpPr/>
      </xdr:nvCxnSpPr>
      <xdr:spPr>
        <a:xfrm>
          <a:off x="14592300" y="6348476"/>
          <a:ext cx="8890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148252</xdr:rowOff>
    </xdr:from>
    <xdr:ext cx="534377" cy="259045"/>
    <xdr:sp macro="" textlink="">
      <xdr:nvSpPr>
        <xdr:cNvPr id="518" name="テキスト ボックス 517"/>
        <xdr:cNvSpPr txBox="1"/>
      </xdr:nvSpPr>
      <xdr:spPr>
        <a:xfrm>
          <a:off x="15214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148798</xdr:rowOff>
    </xdr:from>
    <xdr:to>
      <xdr:col>76</xdr:col>
      <xdr:colOff>114300</xdr:colOff>
      <xdr:row>37</xdr:row>
      <xdr:rowOff>4826</xdr:rowOff>
    </xdr:to>
    <xdr:cxnSp macro="">
      <xdr:nvCxnSpPr>
        <xdr:cNvPr id="519" name="直線コネクタ 518"/>
        <xdr:cNvCxnSpPr/>
      </xdr:nvCxnSpPr>
      <xdr:spPr>
        <a:xfrm>
          <a:off x="13703300" y="6149548"/>
          <a:ext cx="889000" cy="19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1764</xdr:rowOff>
    </xdr:from>
    <xdr:ext cx="534377" cy="259045"/>
    <xdr:sp macro="" textlink="">
      <xdr:nvSpPr>
        <xdr:cNvPr id="521" name="テキスト ボックス 520"/>
        <xdr:cNvSpPr txBox="1"/>
      </xdr:nvSpPr>
      <xdr:spPr>
        <a:xfrm>
          <a:off x="14325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148798</xdr:rowOff>
    </xdr:from>
    <xdr:to>
      <xdr:col>71</xdr:col>
      <xdr:colOff>177800</xdr:colOff>
      <xdr:row>36</xdr:row>
      <xdr:rowOff>91282</xdr:rowOff>
    </xdr:to>
    <xdr:cxnSp macro="">
      <xdr:nvCxnSpPr>
        <xdr:cNvPr id="522" name="直線コネクタ 521"/>
        <xdr:cNvCxnSpPr/>
      </xdr:nvCxnSpPr>
      <xdr:spPr>
        <a:xfrm flipV="1">
          <a:off x="12814300" y="6149548"/>
          <a:ext cx="889000" cy="11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4" name="テキスト ボックス 523"/>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26" name="テキスト ボックス 525"/>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40482</xdr:rowOff>
    </xdr:from>
    <xdr:to>
      <xdr:col>85</xdr:col>
      <xdr:colOff>177800</xdr:colOff>
      <xdr:row>37</xdr:row>
      <xdr:rowOff>142082</xdr:rowOff>
    </xdr:to>
    <xdr:sp macro="" textlink="">
      <xdr:nvSpPr>
        <xdr:cNvPr id="532" name="楕円 531"/>
        <xdr:cNvSpPr/>
      </xdr:nvSpPr>
      <xdr:spPr>
        <a:xfrm>
          <a:off x="16268700" y="638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63359</xdr:rowOff>
    </xdr:from>
    <xdr:ext cx="534377" cy="259045"/>
    <xdr:sp macro="" textlink="">
      <xdr:nvSpPr>
        <xdr:cNvPr id="533" name="消防費該当値テキスト"/>
        <xdr:cNvSpPr txBox="1"/>
      </xdr:nvSpPr>
      <xdr:spPr>
        <a:xfrm>
          <a:off x="16370300" y="62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55296</xdr:rowOff>
    </xdr:from>
    <xdr:to>
      <xdr:col>81</xdr:col>
      <xdr:colOff>101600</xdr:colOff>
      <xdr:row>37</xdr:row>
      <xdr:rowOff>156896</xdr:rowOff>
    </xdr:to>
    <xdr:sp macro="" textlink="">
      <xdr:nvSpPr>
        <xdr:cNvPr id="534" name="楕円 533"/>
        <xdr:cNvSpPr/>
      </xdr:nvSpPr>
      <xdr:spPr>
        <a:xfrm>
          <a:off x="15430500" y="639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1973</xdr:rowOff>
    </xdr:from>
    <xdr:ext cx="534377" cy="259045"/>
    <xdr:sp macro="" textlink="">
      <xdr:nvSpPr>
        <xdr:cNvPr id="535" name="テキスト ボックス 534"/>
        <xdr:cNvSpPr txBox="1"/>
      </xdr:nvSpPr>
      <xdr:spPr>
        <a:xfrm>
          <a:off x="15214111" y="617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125476</xdr:rowOff>
    </xdr:from>
    <xdr:to>
      <xdr:col>76</xdr:col>
      <xdr:colOff>165100</xdr:colOff>
      <xdr:row>37</xdr:row>
      <xdr:rowOff>55626</xdr:rowOff>
    </xdr:to>
    <xdr:sp macro="" textlink="">
      <xdr:nvSpPr>
        <xdr:cNvPr id="536" name="楕円 535"/>
        <xdr:cNvSpPr/>
      </xdr:nvSpPr>
      <xdr:spPr>
        <a:xfrm>
          <a:off x="14541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72153</xdr:rowOff>
    </xdr:from>
    <xdr:ext cx="534377" cy="259045"/>
    <xdr:sp macro="" textlink="">
      <xdr:nvSpPr>
        <xdr:cNvPr id="537" name="テキスト ボックス 536"/>
        <xdr:cNvSpPr txBox="1"/>
      </xdr:nvSpPr>
      <xdr:spPr>
        <a:xfrm>
          <a:off x="14325111" y="607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97998</xdr:rowOff>
    </xdr:from>
    <xdr:to>
      <xdr:col>72</xdr:col>
      <xdr:colOff>38100</xdr:colOff>
      <xdr:row>36</xdr:row>
      <xdr:rowOff>28148</xdr:rowOff>
    </xdr:to>
    <xdr:sp macro="" textlink="">
      <xdr:nvSpPr>
        <xdr:cNvPr id="538" name="楕円 537"/>
        <xdr:cNvSpPr/>
      </xdr:nvSpPr>
      <xdr:spPr>
        <a:xfrm>
          <a:off x="13652500" y="609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44675</xdr:rowOff>
    </xdr:from>
    <xdr:ext cx="534377" cy="259045"/>
    <xdr:sp macro="" textlink="">
      <xdr:nvSpPr>
        <xdr:cNvPr id="539" name="テキスト ボックス 538"/>
        <xdr:cNvSpPr txBox="1"/>
      </xdr:nvSpPr>
      <xdr:spPr>
        <a:xfrm>
          <a:off x="13436111" y="587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40482</xdr:rowOff>
    </xdr:from>
    <xdr:to>
      <xdr:col>67</xdr:col>
      <xdr:colOff>101600</xdr:colOff>
      <xdr:row>36</xdr:row>
      <xdr:rowOff>142082</xdr:rowOff>
    </xdr:to>
    <xdr:sp macro="" textlink="">
      <xdr:nvSpPr>
        <xdr:cNvPr id="540" name="楕円 539"/>
        <xdr:cNvSpPr/>
      </xdr:nvSpPr>
      <xdr:spPr>
        <a:xfrm>
          <a:off x="12763500" y="621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158609</xdr:rowOff>
    </xdr:from>
    <xdr:ext cx="534377" cy="259045"/>
    <xdr:sp macro="" textlink="">
      <xdr:nvSpPr>
        <xdr:cNvPr id="541" name="テキスト ボックス 540"/>
        <xdr:cNvSpPr txBox="1"/>
      </xdr:nvSpPr>
      <xdr:spPr>
        <a:xfrm>
          <a:off x="12547111" y="598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124955</xdr:rowOff>
    </xdr:from>
    <xdr:to>
      <xdr:col>85</xdr:col>
      <xdr:colOff>127000</xdr:colOff>
      <xdr:row>56</xdr:row>
      <xdr:rowOff>107399</xdr:rowOff>
    </xdr:to>
    <xdr:cxnSp macro="">
      <xdr:nvCxnSpPr>
        <xdr:cNvPr id="569" name="直線コネクタ 568"/>
        <xdr:cNvCxnSpPr/>
      </xdr:nvCxnSpPr>
      <xdr:spPr>
        <a:xfrm flipV="1">
          <a:off x="15481300" y="9211805"/>
          <a:ext cx="838200" cy="49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67944</xdr:rowOff>
    </xdr:from>
    <xdr:ext cx="534377" cy="259045"/>
    <xdr:sp macro="" textlink="">
      <xdr:nvSpPr>
        <xdr:cNvPr id="570" name="教育費平均値テキスト"/>
        <xdr:cNvSpPr txBox="1"/>
      </xdr:nvSpPr>
      <xdr:spPr>
        <a:xfrm>
          <a:off x="16370300" y="9497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115880</xdr:rowOff>
    </xdr:from>
    <xdr:to>
      <xdr:col>81</xdr:col>
      <xdr:colOff>50800</xdr:colOff>
      <xdr:row>56</xdr:row>
      <xdr:rowOff>107399</xdr:rowOff>
    </xdr:to>
    <xdr:cxnSp macro="">
      <xdr:nvCxnSpPr>
        <xdr:cNvPr id="572" name="直線コネクタ 571"/>
        <xdr:cNvCxnSpPr/>
      </xdr:nvCxnSpPr>
      <xdr:spPr>
        <a:xfrm>
          <a:off x="14592300" y="9545630"/>
          <a:ext cx="889000" cy="16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71970</xdr:rowOff>
    </xdr:from>
    <xdr:ext cx="534377" cy="259045"/>
    <xdr:sp macro="" textlink="">
      <xdr:nvSpPr>
        <xdr:cNvPr id="574" name="テキスト ボックス 573"/>
        <xdr:cNvSpPr txBox="1"/>
      </xdr:nvSpPr>
      <xdr:spPr>
        <a:xfrm>
          <a:off x="1521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115880</xdr:rowOff>
    </xdr:from>
    <xdr:to>
      <xdr:col>76</xdr:col>
      <xdr:colOff>114300</xdr:colOff>
      <xdr:row>56</xdr:row>
      <xdr:rowOff>33835</xdr:rowOff>
    </xdr:to>
    <xdr:cxnSp macro="">
      <xdr:nvCxnSpPr>
        <xdr:cNvPr id="575" name="直線コネクタ 574"/>
        <xdr:cNvCxnSpPr/>
      </xdr:nvCxnSpPr>
      <xdr:spPr>
        <a:xfrm flipV="1">
          <a:off x="13703300" y="9545630"/>
          <a:ext cx="889000" cy="8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23824</xdr:rowOff>
    </xdr:from>
    <xdr:ext cx="534377" cy="259045"/>
    <xdr:sp macro="" textlink="">
      <xdr:nvSpPr>
        <xdr:cNvPr id="577" name="テキスト ボックス 576"/>
        <xdr:cNvSpPr txBox="1"/>
      </xdr:nvSpPr>
      <xdr:spPr>
        <a:xfrm>
          <a:off x="14325111" y="962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33835</xdr:rowOff>
    </xdr:from>
    <xdr:to>
      <xdr:col>71</xdr:col>
      <xdr:colOff>177800</xdr:colOff>
      <xdr:row>56</xdr:row>
      <xdr:rowOff>38705</xdr:rowOff>
    </xdr:to>
    <xdr:cxnSp macro="">
      <xdr:nvCxnSpPr>
        <xdr:cNvPr id="578" name="直線コネクタ 577"/>
        <xdr:cNvCxnSpPr/>
      </xdr:nvCxnSpPr>
      <xdr:spPr>
        <a:xfrm flipV="1">
          <a:off x="12814300" y="9635035"/>
          <a:ext cx="889000" cy="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74155</xdr:rowOff>
    </xdr:from>
    <xdr:to>
      <xdr:col>85</xdr:col>
      <xdr:colOff>177800</xdr:colOff>
      <xdr:row>54</xdr:row>
      <xdr:rowOff>4305</xdr:rowOff>
    </xdr:to>
    <xdr:sp macro="" textlink="">
      <xdr:nvSpPr>
        <xdr:cNvPr id="588" name="楕円 587"/>
        <xdr:cNvSpPr/>
      </xdr:nvSpPr>
      <xdr:spPr>
        <a:xfrm>
          <a:off x="16268700" y="916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97032</xdr:rowOff>
    </xdr:from>
    <xdr:ext cx="534377" cy="259045"/>
    <xdr:sp macro="" textlink="">
      <xdr:nvSpPr>
        <xdr:cNvPr id="589" name="教育費該当値テキスト"/>
        <xdr:cNvSpPr txBox="1"/>
      </xdr:nvSpPr>
      <xdr:spPr>
        <a:xfrm>
          <a:off x="16370300" y="901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56599</xdr:rowOff>
    </xdr:from>
    <xdr:to>
      <xdr:col>81</xdr:col>
      <xdr:colOff>101600</xdr:colOff>
      <xdr:row>56</xdr:row>
      <xdr:rowOff>158199</xdr:rowOff>
    </xdr:to>
    <xdr:sp macro="" textlink="">
      <xdr:nvSpPr>
        <xdr:cNvPr id="590" name="楕円 589"/>
        <xdr:cNvSpPr/>
      </xdr:nvSpPr>
      <xdr:spPr>
        <a:xfrm>
          <a:off x="15430500" y="965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149326</xdr:rowOff>
    </xdr:from>
    <xdr:ext cx="534377" cy="259045"/>
    <xdr:sp macro="" textlink="">
      <xdr:nvSpPr>
        <xdr:cNvPr id="591" name="テキスト ボックス 590"/>
        <xdr:cNvSpPr txBox="1"/>
      </xdr:nvSpPr>
      <xdr:spPr>
        <a:xfrm>
          <a:off x="15214111" y="975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65080</xdr:rowOff>
    </xdr:from>
    <xdr:to>
      <xdr:col>76</xdr:col>
      <xdr:colOff>165100</xdr:colOff>
      <xdr:row>55</xdr:row>
      <xdr:rowOff>166680</xdr:rowOff>
    </xdr:to>
    <xdr:sp macro="" textlink="">
      <xdr:nvSpPr>
        <xdr:cNvPr id="592" name="楕円 591"/>
        <xdr:cNvSpPr/>
      </xdr:nvSpPr>
      <xdr:spPr>
        <a:xfrm>
          <a:off x="14541500" y="94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11757</xdr:rowOff>
    </xdr:from>
    <xdr:ext cx="534377" cy="259045"/>
    <xdr:sp macro="" textlink="">
      <xdr:nvSpPr>
        <xdr:cNvPr id="593" name="テキスト ボックス 592"/>
        <xdr:cNvSpPr txBox="1"/>
      </xdr:nvSpPr>
      <xdr:spPr>
        <a:xfrm>
          <a:off x="14325111" y="927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154485</xdr:rowOff>
    </xdr:from>
    <xdr:to>
      <xdr:col>72</xdr:col>
      <xdr:colOff>38100</xdr:colOff>
      <xdr:row>56</xdr:row>
      <xdr:rowOff>84635</xdr:rowOff>
    </xdr:to>
    <xdr:sp macro="" textlink="">
      <xdr:nvSpPr>
        <xdr:cNvPr id="594" name="楕円 593"/>
        <xdr:cNvSpPr/>
      </xdr:nvSpPr>
      <xdr:spPr>
        <a:xfrm>
          <a:off x="13652500" y="958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75762</xdr:rowOff>
    </xdr:from>
    <xdr:ext cx="534377" cy="259045"/>
    <xdr:sp macro="" textlink="">
      <xdr:nvSpPr>
        <xdr:cNvPr id="595" name="テキスト ボックス 594"/>
        <xdr:cNvSpPr txBox="1"/>
      </xdr:nvSpPr>
      <xdr:spPr>
        <a:xfrm>
          <a:off x="13436111" y="967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159355</xdr:rowOff>
    </xdr:from>
    <xdr:to>
      <xdr:col>67</xdr:col>
      <xdr:colOff>101600</xdr:colOff>
      <xdr:row>56</xdr:row>
      <xdr:rowOff>89505</xdr:rowOff>
    </xdr:to>
    <xdr:sp macro="" textlink="">
      <xdr:nvSpPr>
        <xdr:cNvPr id="596" name="楕円 595"/>
        <xdr:cNvSpPr/>
      </xdr:nvSpPr>
      <xdr:spPr>
        <a:xfrm>
          <a:off x="12763500" y="958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80632</xdr:rowOff>
    </xdr:from>
    <xdr:ext cx="534377" cy="259045"/>
    <xdr:sp macro="" textlink="">
      <xdr:nvSpPr>
        <xdr:cNvPr id="597" name="テキスト ボックス 596"/>
        <xdr:cNvSpPr txBox="1"/>
      </xdr:nvSpPr>
      <xdr:spPr>
        <a:xfrm>
          <a:off x="12547111" y="968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19914</xdr:rowOff>
    </xdr:from>
    <xdr:to>
      <xdr:col>85</xdr:col>
      <xdr:colOff>127000</xdr:colOff>
      <xdr:row>79</xdr:row>
      <xdr:rowOff>89669</xdr:rowOff>
    </xdr:to>
    <xdr:cxnSp macro="">
      <xdr:nvCxnSpPr>
        <xdr:cNvPr id="628" name="直線コネクタ 627"/>
        <xdr:cNvCxnSpPr/>
      </xdr:nvCxnSpPr>
      <xdr:spPr>
        <a:xfrm flipV="1">
          <a:off x="15481300" y="13564464"/>
          <a:ext cx="838200" cy="6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6585</xdr:rowOff>
    </xdr:from>
    <xdr:ext cx="378565" cy="259045"/>
    <xdr:sp macro="" textlink="">
      <xdr:nvSpPr>
        <xdr:cNvPr id="629" name="災害復旧費平均値テキスト"/>
        <xdr:cNvSpPr txBox="1"/>
      </xdr:nvSpPr>
      <xdr:spPr>
        <a:xfrm>
          <a:off x="16370300" y="13551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66123</xdr:rowOff>
    </xdr:from>
    <xdr:to>
      <xdr:col>81</xdr:col>
      <xdr:colOff>50800</xdr:colOff>
      <xdr:row>79</xdr:row>
      <xdr:rowOff>89669</xdr:rowOff>
    </xdr:to>
    <xdr:cxnSp macro="">
      <xdr:nvCxnSpPr>
        <xdr:cNvPr id="631" name="直線コネクタ 630"/>
        <xdr:cNvCxnSpPr/>
      </xdr:nvCxnSpPr>
      <xdr:spPr>
        <a:xfrm>
          <a:off x="14592300" y="13610673"/>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52211</xdr:rowOff>
    </xdr:from>
    <xdr:to>
      <xdr:col>76</xdr:col>
      <xdr:colOff>114300</xdr:colOff>
      <xdr:row>79</xdr:row>
      <xdr:rowOff>66123</xdr:rowOff>
    </xdr:to>
    <xdr:cxnSp macro="">
      <xdr:nvCxnSpPr>
        <xdr:cNvPr id="634" name="直線コネクタ 633"/>
        <xdr:cNvCxnSpPr/>
      </xdr:nvCxnSpPr>
      <xdr:spPr>
        <a:xfrm>
          <a:off x="13703300" y="13596761"/>
          <a:ext cx="889000" cy="1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125947</xdr:rowOff>
    </xdr:from>
    <xdr:ext cx="378565" cy="259045"/>
    <xdr:sp macro="" textlink="">
      <xdr:nvSpPr>
        <xdr:cNvPr id="636" name="テキスト ボックス 635"/>
        <xdr:cNvSpPr txBox="1"/>
      </xdr:nvSpPr>
      <xdr:spPr>
        <a:xfrm>
          <a:off x="14403017" y="1367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143979</xdr:rowOff>
    </xdr:from>
    <xdr:to>
      <xdr:col>71</xdr:col>
      <xdr:colOff>177800</xdr:colOff>
      <xdr:row>79</xdr:row>
      <xdr:rowOff>52211</xdr:rowOff>
    </xdr:to>
    <xdr:cxnSp macro="">
      <xdr:nvCxnSpPr>
        <xdr:cNvPr id="637" name="直線コネクタ 636"/>
        <xdr:cNvCxnSpPr/>
      </xdr:nvCxnSpPr>
      <xdr:spPr>
        <a:xfrm>
          <a:off x="12814300" y="13517079"/>
          <a:ext cx="889000" cy="7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140564</xdr:rowOff>
    </xdr:from>
    <xdr:to>
      <xdr:col>85</xdr:col>
      <xdr:colOff>177800</xdr:colOff>
      <xdr:row>79</xdr:row>
      <xdr:rowOff>70714</xdr:rowOff>
    </xdr:to>
    <xdr:sp macro="" textlink="">
      <xdr:nvSpPr>
        <xdr:cNvPr id="647" name="楕円 646"/>
        <xdr:cNvSpPr/>
      </xdr:nvSpPr>
      <xdr:spPr>
        <a:xfrm>
          <a:off x="16268700" y="1351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99941</xdr:rowOff>
    </xdr:from>
    <xdr:ext cx="469744" cy="259045"/>
    <xdr:sp macro="" textlink="">
      <xdr:nvSpPr>
        <xdr:cNvPr id="648" name="災害復旧費該当値テキスト"/>
        <xdr:cNvSpPr txBox="1"/>
      </xdr:nvSpPr>
      <xdr:spPr>
        <a:xfrm>
          <a:off x="16370300" y="1330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38869</xdr:rowOff>
    </xdr:from>
    <xdr:to>
      <xdr:col>81</xdr:col>
      <xdr:colOff>101600</xdr:colOff>
      <xdr:row>79</xdr:row>
      <xdr:rowOff>140469</xdr:rowOff>
    </xdr:to>
    <xdr:sp macro="" textlink="">
      <xdr:nvSpPr>
        <xdr:cNvPr id="649" name="楕円 648"/>
        <xdr:cNvSpPr/>
      </xdr:nvSpPr>
      <xdr:spPr>
        <a:xfrm>
          <a:off x="15430500" y="1358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131596</xdr:rowOff>
    </xdr:from>
    <xdr:ext cx="378565" cy="259045"/>
    <xdr:sp macro="" textlink="">
      <xdr:nvSpPr>
        <xdr:cNvPr id="650" name="テキスト ボックス 649"/>
        <xdr:cNvSpPr txBox="1"/>
      </xdr:nvSpPr>
      <xdr:spPr>
        <a:xfrm>
          <a:off x="15292017" y="13676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15323</xdr:rowOff>
    </xdr:from>
    <xdr:to>
      <xdr:col>76</xdr:col>
      <xdr:colOff>165100</xdr:colOff>
      <xdr:row>79</xdr:row>
      <xdr:rowOff>116923</xdr:rowOff>
    </xdr:to>
    <xdr:sp macro="" textlink="">
      <xdr:nvSpPr>
        <xdr:cNvPr id="651" name="楕円 650"/>
        <xdr:cNvSpPr/>
      </xdr:nvSpPr>
      <xdr:spPr>
        <a:xfrm>
          <a:off x="14541500" y="1355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133450</xdr:rowOff>
    </xdr:from>
    <xdr:ext cx="469744" cy="259045"/>
    <xdr:sp macro="" textlink="">
      <xdr:nvSpPr>
        <xdr:cNvPr id="652" name="テキスト ボックス 651"/>
        <xdr:cNvSpPr txBox="1"/>
      </xdr:nvSpPr>
      <xdr:spPr>
        <a:xfrm>
          <a:off x="14357428" y="13335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1411</xdr:rowOff>
    </xdr:from>
    <xdr:to>
      <xdr:col>72</xdr:col>
      <xdr:colOff>38100</xdr:colOff>
      <xdr:row>79</xdr:row>
      <xdr:rowOff>103011</xdr:rowOff>
    </xdr:to>
    <xdr:sp macro="" textlink="">
      <xdr:nvSpPr>
        <xdr:cNvPr id="653" name="楕円 652"/>
        <xdr:cNvSpPr/>
      </xdr:nvSpPr>
      <xdr:spPr>
        <a:xfrm>
          <a:off x="13652500" y="135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94138</xdr:rowOff>
    </xdr:from>
    <xdr:ext cx="469744" cy="259045"/>
    <xdr:sp macro="" textlink="">
      <xdr:nvSpPr>
        <xdr:cNvPr id="654" name="テキスト ボックス 653"/>
        <xdr:cNvSpPr txBox="1"/>
      </xdr:nvSpPr>
      <xdr:spPr>
        <a:xfrm>
          <a:off x="13468428" y="1363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93179</xdr:rowOff>
    </xdr:from>
    <xdr:to>
      <xdr:col>67</xdr:col>
      <xdr:colOff>101600</xdr:colOff>
      <xdr:row>79</xdr:row>
      <xdr:rowOff>23329</xdr:rowOff>
    </xdr:to>
    <xdr:sp macro="" textlink="">
      <xdr:nvSpPr>
        <xdr:cNvPr id="655" name="楕円 654"/>
        <xdr:cNvSpPr/>
      </xdr:nvSpPr>
      <xdr:spPr>
        <a:xfrm>
          <a:off x="12763500" y="1346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14456</xdr:rowOff>
    </xdr:from>
    <xdr:ext cx="469744" cy="259045"/>
    <xdr:sp macro="" textlink="">
      <xdr:nvSpPr>
        <xdr:cNvPr id="656" name="テキスト ボックス 655"/>
        <xdr:cNvSpPr txBox="1"/>
      </xdr:nvSpPr>
      <xdr:spPr>
        <a:xfrm>
          <a:off x="12579428" y="1355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126048</xdr:rowOff>
    </xdr:from>
    <xdr:to>
      <xdr:col>85</xdr:col>
      <xdr:colOff>127000</xdr:colOff>
      <xdr:row>94</xdr:row>
      <xdr:rowOff>156057</xdr:rowOff>
    </xdr:to>
    <xdr:cxnSp macro="">
      <xdr:nvCxnSpPr>
        <xdr:cNvPr id="685" name="直線コネクタ 684"/>
        <xdr:cNvCxnSpPr/>
      </xdr:nvCxnSpPr>
      <xdr:spPr>
        <a:xfrm flipV="1">
          <a:off x="15481300" y="16242348"/>
          <a:ext cx="838200" cy="3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26001</xdr:rowOff>
    </xdr:from>
    <xdr:ext cx="534377" cy="259045"/>
    <xdr:sp macro="" textlink="">
      <xdr:nvSpPr>
        <xdr:cNvPr id="686" name="公債費平均値テキスト"/>
        <xdr:cNvSpPr txBox="1"/>
      </xdr:nvSpPr>
      <xdr:spPr>
        <a:xfrm>
          <a:off x="16370300" y="16485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156057</xdr:rowOff>
    </xdr:from>
    <xdr:to>
      <xdr:col>81</xdr:col>
      <xdr:colOff>50800</xdr:colOff>
      <xdr:row>95</xdr:row>
      <xdr:rowOff>21983</xdr:rowOff>
    </xdr:to>
    <xdr:cxnSp macro="">
      <xdr:nvCxnSpPr>
        <xdr:cNvPr id="688" name="直線コネクタ 687"/>
        <xdr:cNvCxnSpPr/>
      </xdr:nvCxnSpPr>
      <xdr:spPr>
        <a:xfrm flipV="1">
          <a:off x="14592300" y="16272357"/>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130218</xdr:rowOff>
    </xdr:from>
    <xdr:ext cx="534377" cy="259045"/>
    <xdr:sp macro="" textlink="">
      <xdr:nvSpPr>
        <xdr:cNvPr id="690" name="テキスト ボックス 689"/>
        <xdr:cNvSpPr txBox="1"/>
      </xdr:nvSpPr>
      <xdr:spPr>
        <a:xfrm>
          <a:off x="15214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21983</xdr:rowOff>
    </xdr:from>
    <xdr:to>
      <xdr:col>76</xdr:col>
      <xdr:colOff>114300</xdr:colOff>
      <xdr:row>95</xdr:row>
      <xdr:rowOff>61633</xdr:rowOff>
    </xdr:to>
    <xdr:cxnSp macro="">
      <xdr:nvCxnSpPr>
        <xdr:cNvPr id="691" name="直線コネクタ 690"/>
        <xdr:cNvCxnSpPr/>
      </xdr:nvCxnSpPr>
      <xdr:spPr>
        <a:xfrm flipV="1">
          <a:off x="13703300" y="16309733"/>
          <a:ext cx="889000" cy="3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156342</xdr:rowOff>
    </xdr:from>
    <xdr:ext cx="534377" cy="259045"/>
    <xdr:sp macro="" textlink="">
      <xdr:nvSpPr>
        <xdr:cNvPr id="693" name="テキスト ボックス 692"/>
        <xdr:cNvSpPr txBox="1"/>
      </xdr:nvSpPr>
      <xdr:spPr>
        <a:xfrm>
          <a:off x="14325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61633</xdr:rowOff>
    </xdr:from>
    <xdr:to>
      <xdr:col>71</xdr:col>
      <xdr:colOff>177800</xdr:colOff>
      <xdr:row>95</xdr:row>
      <xdr:rowOff>103290</xdr:rowOff>
    </xdr:to>
    <xdr:cxnSp macro="">
      <xdr:nvCxnSpPr>
        <xdr:cNvPr id="694" name="直線コネクタ 693"/>
        <xdr:cNvCxnSpPr/>
      </xdr:nvCxnSpPr>
      <xdr:spPr>
        <a:xfrm flipV="1">
          <a:off x="12814300" y="16349383"/>
          <a:ext cx="889000" cy="4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696" name="テキスト ボックス 695"/>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698" name="テキスト ボックス 697"/>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75248</xdr:rowOff>
    </xdr:from>
    <xdr:to>
      <xdr:col>85</xdr:col>
      <xdr:colOff>177800</xdr:colOff>
      <xdr:row>95</xdr:row>
      <xdr:rowOff>5398</xdr:rowOff>
    </xdr:to>
    <xdr:sp macro="" textlink="">
      <xdr:nvSpPr>
        <xdr:cNvPr id="704" name="楕円 703"/>
        <xdr:cNvSpPr/>
      </xdr:nvSpPr>
      <xdr:spPr>
        <a:xfrm>
          <a:off x="16268700" y="1619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98125</xdr:rowOff>
    </xdr:from>
    <xdr:ext cx="534377" cy="259045"/>
    <xdr:sp macro="" textlink="">
      <xdr:nvSpPr>
        <xdr:cNvPr id="705" name="公債費該当値テキスト"/>
        <xdr:cNvSpPr txBox="1"/>
      </xdr:nvSpPr>
      <xdr:spPr>
        <a:xfrm>
          <a:off x="16370300" y="1604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105257</xdr:rowOff>
    </xdr:from>
    <xdr:to>
      <xdr:col>81</xdr:col>
      <xdr:colOff>101600</xdr:colOff>
      <xdr:row>95</xdr:row>
      <xdr:rowOff>35407</xdr:rowOff>
    </xdr:to>
    <xdr:sp macro="" textlink="">
      <xdr:nvSpPr>
        <xdr:cNvPr id="706" name="楕円 705"/>
        <xdr:cNvSpPr/>
      </xdr:nvSpPr>
      <xdr:spPr>
        <a:xfrm>
          <a:off x="15430500" y="1622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51934</xdr:rowOff>
    </xdr:from>
    <xdr:ext cx="534377" cy="259045"/>
    <xdr:sp macro="" textlink="">
      <xdr:nvSpPr>
        <xdr:cNvPr id="707" name="テキスト ボックス 706"/>
        <xdr:cNvSpPr txBox="1"/>
      </xdr:nvSpPr>
      <xdr:spPr>
        <a:xfrm>
          <a:off x="15214111" y="1599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142633</xdr:rowOff>
    </xdr:from>
    <xdr:to>
      <xdr:col>76</xdr:col>
      <xdr:colOff>165100</xdr:colOff>
      <xdr:row>95</xdr:row>
      <xdr:rowOff>72783</xdr:rowOff>
    </xdr:to>
    <xdr:sp macro="" textlink="">
      <xdr:nvSpPr>
        <xdr:cNvPr id="708" name="楕円 707"/>
        <xdr:cNvSpPr/>
      </xdr:nvSpPr>
      <xdr:spPr>
        <a:xfrm>
          <a:off x="14541500" y="1625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89310</xdr:rowOff>
    </xdr:from>
    <xdr:ext cx="534377" cy="259045"/>
    <xdr:sp macro="" textlink="">
      <xdr:nvSpPr>
        <xdr:cNvPr id="709" name="テキスト ボックス 708"/>
        <xdr:cNvSpPr txBox="1"/>
      </xdr:nvSpPr>
      <xdr:spPr>
        <a:xfrm>
          <a:off x="14325111" y="1603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10833</xdr:rowOff>
    </xdr:from>
    <xdr:to>
      <xdr:col>72</xdr:col>
      <xdr:colOff>38100</xdr:colOff>
      <xdr:row>95</xdr:row>
      <xdr:rowOff>112433</xdr:rowOff>
    </xdr:to>
    <xdr:sp macro="" textlink="">
      <xdr:nvSpPr>
        <xdr:cNvPr id="710" name="楕円 709"/>
        <xdr:cNvSpPr/>
      </xdr:nvSpPr>
      <xdr:spPr>
        <a:xfrm>
          <a:off x="13652500" y="1629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128960</xdr:rowOff>
    </xdr:from>
    <xdr:ext cx="534377" cy="259045"/>
    <xdr:sp macro="" textlink="">
      <xdr:nvSpPr>
        <xdr:cNvPr id="711" name="テキスト ボックス 710"/>
        <xdr:cNvSpPr txBox="1"/>
      </xdr:nvSpPr>
      <xdr:spPr>
        <a:xfrm>
          <a:off x="13436111" y="160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52490</xdr:rowOff>
    </xdr:from>
    <xdr:to>
      <xdr:col>67</xdr:col>
      <xdr:colOff>101600</xdr:colOff>
      <xdr:row>95</xdr:row>
      <xdr:rowOff>154090</xdr:rowOff>
    </xdr:to>
    <xdr:sp macro="" textlink="">
      <xdr:nvSpPr>
        <xdr:cNvPr id="712" name="楕円 711"/>
        <xdr:cNvSpPr/>
      </xdr:nvSpPr>
      <xdr:spPr>
        <a:xfrm>
          <a:off x="12763500" y="163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170617</xdr:rowOff>
    </xdr:from>
    <xdr:ext cx="534377" cy="259045"/>
    <xdr:sp macro="" textlink="">
      <xdr:nvSpPr>
        <xdr:cNvPr id="713" name="テキスト ボックス 712"/>
        <xdr:cNvSpPr txBox="1"/>
      </xdr:nvSpPr>
      <xdr:spPr>
        <a:xfrm>
          <a:off x="12547111" y="1611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年度の民生費は、</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149,516</a:t>
          </a:r>
          <a:r>
            <a:rPr lang="ja-JP" altLang="ja-JP" sz="1100" b="0" i="0" baseline="0">
              <a:solidFill>
                <a:schemeClr val="dk1"/>
              </a:solidFill>
              <a:effectLst/>
              <a:latin typeface="+mn-lt"/>
              <a:ea typeface="+mn-ea"/>
              <a:cs typeface="+mn-cs"/>
            </a:rPr>
            <a:t>円となっており、増加傾向にある。この要因として、</a:t>
          </a:r>
          <a:r>
            <a:rPr kumimoji="1" lang="ja-JP" altLang="ja-JP" sz="1100">
              <a:solidFill>
                <a:schemeClr val="dk1"/>
              </a:solidFill>
              <a:effectLst/>
              <a:latin typeface="+mn-lt"/>
              <a:ea typeface="+mn-ea"/>
              <a:cs typeface="+mn-cs"/>
            </a:rPr>
            <a:t>国民健康保険事業や後期高齢者医療事業など社会保障にかかる繰出金が増加していることや検診等の保健衛生にかかる委託料が増加していること、認定こども園化に伴う指定管理料の増加などが影響している。</a:t>
          </a:r>
          <a:endParaRPr lang="ja-JP" altLang="ja-JP" sz="1400">
            <a:effectLst/>
          </a:endParaRPr>
        </a:p>
        <a:p>
          <a:r>
            <a:rPr kumimoji="1" lang="ja-JP" altLang="ja-JP" sz="1100">
              <a:solidFill>
                <a:schemeClr val="dk1"/>
              </a:solidFill>
              <a:effectLst/>
              <a:latin typeface="+mn-lt"/>
              <a:ea typeface="+mn-ea"/>
              <a:cs typeface="+mn-cs"/>
            </a:rPr>
            <a:t>衛生費については、</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44,362</a:t>
          </a:r>
          <a:r>
            <a:rPr lang="ja-JP" altLang="ja-JP" sz="1100" b="0" i="0" baseline="0">
              <a:solidFill>
                <a:schemeClr val="dk1"/>
              </a:solidFill>
              <a:effectLst/>
              <a:latin typeface="+mn-lt"/>
              <a:ea typeface="+mn-ea"/>
              <a:cs typeface="+mn-cs"/>
            </a:rPr>
            <a:t>円となっており、類似団体と比較して高い水準となっている。この要因としては、本市が単独で市民病院を設置しており、市民病院に対する補助費が大きいことが影響している。</a:t>
          </a:r>
          <a:endParaRPr lang="ja-JP" altLang="ja-JP" sz="1400">
            <a:effectLst/>
          </a:endParaRPr>
        </a:p>
        <a:p>
          <a:r>
            <a:rPr kumimoji="1" lang="ja-JP" altLang="ja-JP" sz="1100">
              <a:solidFill>
                <a:schemeClr val="dk1"/>
              </a:solidFill>
              <a:effectLst/>
              <a:latin typeface="+mn-lt"/>
              <a:ea typeface="+mn-ea"/>
              <a:cs typeface="+mn-cs"/>
            </a:rPr>
            <a:t>また、教育費については、</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58,145</a:t>
          </a:r>
          <a:r>
            <a:rPr lang="ja-JP" altLang="ja-JP" sz="1100" b="0" i="0" baseline="0">
              <a:solidFill>
                <a:schemeClr val="dk1"/>
              </a:solidFill>
              <a:effectLst/>
              <a:latin typeface="+mn-lt"/>
              <a:ea typeface="+mn-ea"/>
              <a:cs typeface="+mn-cs"/>
            </a:rPr>
            <a:t>円となっており、平成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36,413</a:t>
          </a:r>
          <a:r>
            <a:rPr lang="ja-JP" altLang="ja-JP" sz="1100" b="0" i="0" baseline="0">
              <a:solidFill>
                <a:schemeClr val="dk1"/>
              </a:solidFill>
              <a:effectLst/>
              <a:latin typeface="+mn-lt"/>
              <a:ea typeface="+mn-ea"/>
              <a:cs typeface="+mn-cs"/>
            </a:rPr>
            <a:t>円から</a:t>
          </a:r>
          <a:r>
            <a:rPr lang="en-US" altLang="ja-JP" sz="1100" b="0" i="0" baseline="0">
              <a:solidFill>
                <a:schemeClr val="dk1"/>
              </a:solidFill>
              <a:effectLst/>
              <a:latin typeface="+mn-lt"/>
              <a:ea typeface="+mn-ea"/>
              <a:cs typeface="+mn-cs"/>
            </a:rPr>
            <a:t>21,732</a:t>
          </a:r>
          <a:r>
            <a:rPr lang="ja-JP" altLang="ja-JP" sz="1100" b="0" i="0" baseline="0">
              <a:solidFill>
                <a:schemeClr val="dk1"/>
              </a:solidFill>
              <a:effectLst/>
              <a:latin typeface="+mn-lt"/>
              <a:ea typeface="+mn-ea"/>
              <a:cs typeface="+mn-cs"/>
            </a:rPr>
            <a:t>円大きく増加した。これは、学校給食センター建設工事や小学校大規模改修工事を実施したことが影響している。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a:solidFill>
                <a:schemeClr val="dk1"/>
              </a:solidFill>
              <a:effectLst/>
              <a:latin typeface="+mn-lt"/>
              <a:ea typeface="+mn-ea"/>
              <a:cs typeface="+mn-cs"/>
            </a:rPr>
            <a:t>　平成</a:t>
          </a:r>
          <a:r>
            <a:rPr kumimoji="1" lang="en-US" altLang="ja-JP" sz="900">
              <a:solidFill>
                <a:schemeClr val="dk1"/>
              </a:solidFill>
              <a:effectLst/>
              <a:latin typeface="+mn-lt"/>
              <a:ea typeface="+mn-ea"/>
              <a:cs typeface="+mn-cs"/>
            </a:rPr>
            <a:t>25</a:t>
          </a:r>
          <a:r>
            <a:rPr kumimoji="1" lang="ja-JP" altLang="ja-JP" sz="900">
              <a:solidFill>
                <a:schemeClr val="dk1"/>
              </a:solidFill>
              <a:effectLst/>
              <a:latin typeface="+mn-lt"/>
              <a:ea typeface="+mn-ea"/>
              <a:cs typeface="+mn-cs"/>
            </a:rPr>
            <a:t>年度以降は税収の減少に加えて、新市まちづくり計画の実施に伴う市債の償還が増加したこと、委託料を含む物件費の増加、さらに社会保障にかかる繰出金の増加などが影響し、</a:t>
          </a:r>
          <a:r>
            <a:rPr kumimoji="1" lang="en-US" altLang="ja-JP" sz="900">
              <a:solidFill>
                <a:schemeClr val="dk1"/>
              </a:solidFill>
              <a:effectLst/>
              <a:latin typeface="+mn-lt"/>
              <a:ea typeface="+mn-ea"/>
              <a:cs typeface="+mn-cs"/>
            </a:rPr>
            <a:t>6</a:t>
          </a:r>
          <a:r>
            <a:rPr kumimoji="1" lang="ja-JP" altLang="ja-JP" sz="900">
              <a:solidFill>
                <a:schemeClr val="dk1"/>
              </a:solidFill>
              <a:effectLst/>
              <a:latin typeface="+mn-lt"/>
              <a:ea typeface="+mn-ea"/>
              <a:cs typeface="+mn-cs"/>
            </a:rPr>
            <a:t>年連続で財政調整基金を取り崩しての黒字確保となった。特に平成</a:t>
          </a:r>
          <a:r>
            <a:rPr kumimoji="1" lang="en-US" altLang="ja-JP" sz="900">
              <a:solidFill>
                <a:schemeClr val="dk1"/>
              </a:solidFill>
              <a:effectLst/>
              <a:latin typeface="+mn-lt"/>
              <a:ea typeface="+mn-ea"/>
              <a:cs typeface="+mn-cs"/>
            </a:rPr>
            <a:t>26</a:t>
          </a:r>
          <a:r>
            <a:rPr kumimoji="1" lang="ja-JP" altLang="ja-JP" sz="900">
              <a:solidFill>
                <a:schemeClr val="dk1"/>
              </a:solidFill>
              <a:effectLst/>
              <a:latin typeface="+mn-lt"/>
              <a:ea typeface="+mn-ea"/>
              <a:cs typeface="+mn-cs"/>
            </a:rPr>
            <a:t>年度は大幅に基金を取り崩したため、基金が枯渇する恐れがでてきたことから、平成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年度で橋本市財政健全化計画を策定し、</a:t>
          </a:r>
          <a:r>
            <a:rPr lang="ja-JP" altLang="ja-JP" sz="900" b="0" i="0" baseline="0">
              <a:solidFill>
                <a:schemeClr val="dk1"/>
              </a:solidFill>
              <a:effectLst/>
              <a:latin typeface="+mn-lt"/>
              <a:ea typeface="+mn-ea"/>
              <a:cs typeface="+mn-cs"/>
            </a:rPr>
            <a:t>平成</a:t>
          </a:r>
          <a:r>
            <a:rPr lang="en-US" altLang="ja-JP" sz="900" b="0" i="0" baseline="0">
              <a:solidFill>
                <a:schemeClr val="dk1"/>
              </a:solidFill>
              <a:effectLst/>
              <a:latin typeface="+mn-lt"/>
              <a:ea typeface="+mn-ea"/>
              <a:cs typeface="+mn-cs"/>
            </a:rPr>
            <a:t>28</a:t>
          </a:r>
          <a:r>
            <a:rPr lang="ja-JP" altLang="ja-JP" sz="900" b="0" i="0" baseline="0">
              <a:solidFill>
                <a:schemeClr val="dk1"/>
              </a:solidFill>
              <a:effectLst/>
              <a:latin typeface="+mn-lt"/>
              <a:ea typeface="+mn-ea"/>
              <a:cs typeface="+mn-cs"/>
            </a:rPr>
            <a:t>年度から</a:t>
          </a:r>
          <a:r>
            <a:rPr lang="en-US" altLang="ja-JP" sz="900" b="0" i="0" baseline="0">
              <a:solidFill>
                <a:schemeClr val="dk1"/>
              </a:solidFill>
              <a:effectLst/>
              <a:latin typeface="+mn-lt"/>
              <a:ea typeface="+mn-ea"/>
              <a:cs typeface="+mn-cs"/>
            </a:rPr>
            <a:t>5</a:t>
          </a:r>
          <a:r>
            <a:rPr lang="ja-JP" altLang="ja-JP" sz="900" b="0" i="0" baseline="0">
              <a:solidFill>
                <a:schemeClr val="dk1"/>
              </a:solidFill>
              <a:effectLst/>
              <a:latin typeface="+mn-lt"/>
              <a:ea typeface="+mn-ea"/>
              <a:cs typeface="+mn-cs"/>
            </a:rPr>
            <a:t>年間で</a:t>
          </a:r>
          <a:r>
            <a:rPr kumimoji="1" lang="ja-JP" altLang="ja-JP" sz="900">
              <a:solidFill>
                <a:schemeClr val="dk1"/>
              </a:solidFill>
              <a:effectLst/>
              <a:latin typeface="+mn-lt"/>
              <a:ea typeface="+mn-ea"/>
              <a:cs typeface="+mn-cs"/>
            </a:rPr>
            <a:t>継続事業の見直しなど経常経費の縮減に努め</a:t>
          </a:r>
          <a:r>
            <a:rPr lang="ja-JP" altLang="ja-JP" sz="900" b="0" i="0" baseline="0">
              <a:solidFill>
                <a:schemeClr val="dk1"/>
              </a:solidFill>
              <a:effectLst/>
              <a:latin typeface="+mn-lt"/>
              <a:ea typeface="+mn-ea"/>
              <a:cs typeface="+mn-cs"/>
            </a:rPr>
            <a:t>財政のスリム化を図ることとしている</a:t>
          </a:r>
          <a:r>
            <a:rPr kumimoji="1" lang="ja-JP" altLang="ja-JP" sz="900">
              <a:solidFill>
                <a:schemeClr val="dk1"/>
              </a:solidFill>
              <a:effectLst/>
              <a:latin typeface="+mn-lt"/>
              <a:ea typeface="+mn-ea"/>
              <a:cs typeface="+mn-cs"/>
            </a:rPr>
            <a:t>。</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　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年度においては、財政調整基金から</a:t>
          </a:r>
          <a:r>
            <a:rPr kumimoji="1" lang="en-US" altLang="ja-JP" sz="900">
              <a:solidFill>
                <a:schemeClr val="dk1"/>
              </a:solidFill>
              <a:effectLst/>
              <a:latin typeface="+mn-lt"/>
              <a:ea typeface="+mn-ea"/>
              <a:cs typeface="+mn-cs"/>
            </a:rPr>
            <a:t>200,000</a:t>
          </a:r>
          <a:r>
            <a:rPr kumimoji="1" lang="ja-JP" altLang="ja-JP" sz="900">
              <a:solidFill>
                <a:schemeClr val="dk1"/>
              </a:solidFill>
              <a:effectLst/>
              <a:latin typeface="+mn-lt"/>
              <a:ea typeface="+mn-ea"/>
              <a:cs typeface="+mn-cs"/>
            </a:rPr>
            <a:t>千円の取り崩しをおこなったが、橋本市財政健全化計画の実行による削減効果もあり決算剰余金</a:t>
          </a:r>
          <a:r>
            <a:rPr kumimoji="1" lang="en-US" altLang="ja-JP" sz="900">
              <a:solidFill>
                <a:schemeClr val="dk1"/>
              </a:solidFill>
              <a:effectLst/>
              <a:latin typeface="+mn-lt"/>
              <a:ea typeface="+mn-ea"/>
              <a:cs typeface="+mn-cs"/>
            </a:rPr>
            <a:t>210,000</a:t>
          </a:r>
          <a:r>
            <a:rPr kumimoji="1" lang="ja-JP" altLang="ja-JP" sz="900">
              <a:solidFill>
                <a:schemeClr val="dk1"/>
              </a:solidFill>
              <a:effectLst/>
              <a:latin typeface="+mn-lt"/>
              <a:ea typeface="+mn-ea"/>
              <a:cs typeface="+mn-cs"/>
            </a:rPr>
            <a:t>千円を財政調整基金へ積み立て、基金残高は</a:t>
          </a:r>
          <a:r>
            <a:rPr kumimoji="1" lang="en-US" altLang="ja-JP" sz="900">
              <a:solidFill>
                <a:schemeClr val="dk1"/>
              </a:solidFill>
              <a:effectLst/>
              <a:latin typeface="+mn-lt"/>
              <a:ea typeface="+mn-ea"/>
              <a:cs typeface="+mn-cs"/>
            </a:rPr>
            <a:t>10,000</a:t>
          </a:r>
          <a:r>
            <a:rPr kumimoji="1" lang="ja-JP" altLang="ja-JP" sz="900">
              <a:solidFill>
                <a:schemeClr val="dk1"/>
              </a:solidFill>
              <a:effectLst/>
              <a:latin typeface="+mn-lt"/>
              <a:ea typeface="+mn-ea"/>
              <a:cs typeface="+mn-cs"/>
            </a:rPr>
            <a:t>千円増加となった。引き続き本市財政健全化計画を着実に遂行し、一般財源化基金の取り崩しなしでの財政運営を目指す。</a:t>
          </a:r>
          <a:endParaRPr lang="ja-JP" altLang="ja-JP" sz="9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水道事業会計については、平成２９年度決算においては、有収水量が前年度比</a:t>
          </a:r>
          <a:r>
            <a:rPr kumimoji="1" lang="en-US" altLang="ja-JP" sz="1050">
              <a:solidFill>
                <a:schemeClr val="dk1"/>
              </a:solidFill>
              <a:effectLst/>
              <a:latin typeface="+mn-lt"/>
              <a:ea typeface="+mn-ea"/>
              <a:cs typeface="+mn-cs"/>
            </a:rPr>
            <a:t>0.38</a:t>
          </a:r>
          <a:r>
            <a:rPr kumimoji="1" lang="ja-JP" altLang="ja-JP" sz="1050">
              <a:solidFill>
                <a:schemeClr val="dk1"/>
              </a:solidFill>
              <a:effectLst/>
              <a:latin typeface="+mn-lt"/>
              <a:ea typeface="+mn-ea"/>
              <a:cs typeface="+mn-cs"/>
            </a:rPr>
            <a:t>％減となり給水収益は減少、新規給水加入の減により給水分担金も減少するなかで、平成２９年４月１日の簡易水道事業統合による引継資産の長期前受金戻入の増加等により、総収益は前年度比</a:t>
          </a:r>
          <a:r>
            <a:rPr kumimoji="1" lang="en-US" altLang="ja-JP" sz="1050">
              <a:solidFill>
                <a:schemeClr val="dk1"/>
              </a:solidFill>
              <a:effectLst/>
              <a:latin typeface="+mn-lt"/>
              <a:ea typeface="+mn-ea"/>
              <a:cs typeface="+mn-cs"/>
            </a:rPr>
            <a:t>2.4</a:t>
          </a:r>
          <a:r>
            <a:rPr kumimoji="1" lang="ja-JP" altLang="ja-JP" sz="1050">
              <a:solidFill>
                <a:schemeClr val="dk1"/>
              </a:solidFill>
              <a:effectLst/>
              <a:latin typeface="+mn-lt"/>
              <a:ea typeface="+mn-ea"/>
              <a:cs typeface="+mn-cs"/>
            </a:rPr>
            <a:t>％増（</a:t>
          </a:r>
          <a:r>
            <a:rPr kumimoji="1" lang="en-US" altLang="ja-JP" sz="1050">
              <a:solidFill>
                <a:schemeClr val="dk1"/>
              </a:solidFill>
              <a:effectLst/>
              <a:latin typeface="+mn-lt"/>
              <a:ea typeface="+mn-ea"/>
              <a:cs typeface="+mn-cs"/>
            </a:rPr>
            <a:t>41,722</a:t>
          </a:r>
          <a:r>
            <a:rPr kumimoji="1" lang="ja-JP" altLang="ja-JP" sz="1050">
              <a:solidFill>
                <a:schemeClr val="dk1"/>
              </a:solidFill>
              <a:effectLst/>
              <a:latin typeface="+mn-lt"/>
              <a:ea typeface="+mn-ea"/>
              <a:cs typeface="+mn-cs"/>
            </a:rPr>
            <a:t>千円の増）となった。一方費用面では、減価償却費や施設更新等による固定資産除却費の増により前年度に比べ</a:t>
          </a:r>
          <a:r>
            <a:rPr kumimoji="1" lang="en-US" altLang="ja-JP" sz="1050">
              <a:solidFill>
                <a:schemeClr val="dk1"/>
              </a:solidFill>
              <a:effectLst/>
              <a:latin typeface="+mn-lt"/>
              <a:ea typeface="+mn-ea"/>
              <a:cs typeface="+mn-cs"/>
            </a:rPr>
            <a:t>7.6</a:t>
          </a:r>
          <a:r>
            <a:rPr kumimoji="1" lang="ja-JP" altLang="ja-JP" sz="1050">
              <a:solidFill>
                <a:schemeClr val="dk1"/>
              </a:solidFill>
              <a:effectLst/>
              <a:latin typeface="+mn-lt"/>
              <a:ea typeface="+mn-ea"/>
              <a:cs typeface="+mn-cs"/>
            </a:rPr>
            <a:t>％増（</a:t>
          </a:r>
          <a:r>
            <a:rPr kumimoji="1" lang="en-US" altLang="ja-JP" sz="1050">
              <a:solidFill>
                <a:schemeClr val="dk1"/>
              </a:solidFill>
              <a:effectLst/>
              <a:latin typeface="+mn-lt"/>
              <a:ea typeface="+mn-ea"/>
              <a:cs typeface="+mn-cs"/>
            </a:rPr>
            <a:t>114,502</a:t>
          </a:r>
          <a:r>
            <a:rPr kumimoji="1" lang="ja-JP" altLang="ja-JP" sz="1050">
              <a:solidFill>
                <a:schemeClr val="dk1"/>
              </a:solidFill>
              <a:effectLst/>
              <a:latin typeface="+mn-lt"/>
              <a:ea typeface="+mn-ea"/>
              <a:cs typeface="+mn-cs"/>
            </a:rPr>
            <a:t>千円の増）となった。これにより当年度純利益は前年度比</a:t>
          </a:r>
          <a:r>
            <a:rPr kumimoji="1" lang="en-US" altLang="ja-JP" sz="1050">
              <a:solidFill>
                <a:schemeClr val="dk1"/>
              </a:solidFill>
              <a:effectLst/>
              <a:latin typeface="+mn-lt"/>
              <a:ea typeface="+mn-ea"/>
              <a:cs typeface="+mn-cs"/>
            </a:rPr>
            <a:t>32.7</a:t>
          </a:r>
          <a:r>
            <a:rPr kumimoji="1" lang="ja-JP" altLang="ja-JP" sz="1050">
              <a:solidFill>
                <a:schemeClr val="dk1"/>
              </a:solidFill>
              <a:effectLst/>
              <a:latin typeface="+mn-lt"/>
              <a:ea typeface="+mn-ea"/>
              <a:cs typeface="+mn-cs"/>
            </a:rPr>
            <a:t>％減（</a:t>
          </a:r>
          <a:r>
            <a:rPr kumimoji="1" lang="en-US" altLang="ja-JP" sz="1050">
              <a:solidFill>
                <a:schemeClr val="dk1"/>
              </a:solidFill>
              <a:effectLst/>
              <a:latin typeface="+mn-lt"/>
              <a:ea typeface="+mn-ea"/>
              <a:cs typeface="+mn-cs"/>
            </a:rPr>
            <a:t>72,780</a:t>
          </a:r>
          <a:r>
            <a:rPr kumimoji="1" lang="ja-JP" altLang="ja-JP" sz="1050">
              <a:solidFill>
                <a:schemeClr val="dk1"/>
              </a:solidFill>
              <a:effectLst/>
              <a:latin typeface="+mn-lt"/>
              <a:ea typeface="+mn-ea"/>
              <a:cs typeface="+mn-cs"/>
            </a:rPr>
            <a:t>千円減）の</a:t>
          </a:r>
          <a:r>
            <a:rPr kumimoji="1" lang="en-US" altLang="ja-JP" sz="1050">
              <a:solidFill>
                <a:schemeClr val="dk1"/>
              </a:solidFill>
              <a:effectLst/>
              <a:latin typeface="+mn-lt"/>
              <a:ea typeface="+mn-ea"/>
              <a:cs typeface="+mn-cs"/>
            </a:rPr>
            <a:t>150,026</a:t>
          </a:r>
          <a:r>
            <a:rPr kumimoji="1" lang="ja-JP" altLang="ja-JP" sz="1050">
              <a:solidFill>
                <a:schemeClr val="dk1"/>
              </a:solidFill>
              <a:effectLst/>
              <a:latin typeface="+mn-lt"/>
              <a:ea typeface="+mn-ea"/>
              <a:cs typeface="+mn-cs"/>
            </a:rPr>
            <a:t>千円となった。</a:t>
          </a:r>
          <a:endParaRPr lang="ja-JP" altLang="ja-JP" sz="1050">
            <a:effectLst/>
          </a:endParaRPr>
        </a:p>
        <a:p>
          <a:r>
            <a:rPr kumimoji="1" lang="ja-JP" altLang="ja-JP" sz="1050">
              <a:solidFill>
                <a:schemeClr val="dk1"/>
              </a:solidFill>
              <a:effectLst/>
              <a:latin typeface="+mn-lt"/>
              <a:ea typeface="+mn-ea"/>
              <a:cs typeface="+mn-cs"/>
            </a:rPr>
            <a:t>　今後も安全で安定した水道水を供給するため、施設更新費用の資金を確保する必要があり、水道料金の値上げを検討する。</a:t>
          </a:r>
          <a:endParaRPr lang="ja-JP" altLang="ja-JP" sz="1050">
            <a:effectLst/>
          </a:endParaRPr>
        </a:p>
        <a:p>
          <a:r>
            <a:rPr kumimoji="1" lang="ja-JP" altLang="ja-JP" sz="1050">
              <a:solidFill>
                <a:schemeClr val="dk1"/>
              </a:solidFill>
              <a:effectLst/>
              <a:latin typeface="+mn-lt"/>
              <a:ea typeface="+mn-ea"/>
              <a:cs typeface="+mn-cs"/>
            </a:rPr>
            <a:t>　病院事業会計については、平成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年度において、病床運営は前年度と同様、</a:t>
          </a:r>
          <a:r>
            <a:rPr kumimoji="1" lang="en-US" altLang="ja-JP" sz="1050">
              <a:solidFill>
                <a:schemeClr val="dk1"/>
              </a:solidFill>
              <a:effectLst/>
              <a:latin typeface="+mn-lt"/>
              <a:ea typeface="+mn-ea"/>
              <a:cs typeface="+mn-cs"/>
            </a:rPr>
            <a:t>HCU</a:t>
          </a:r>
          <a:r>
            <a:rPr kumimoji="1" lang="ja-JP" altLang="ja-JP" sz="1050">
              <a:solidFill>
                <a:schemeClr val="dk1"/>
              </a:solidFill>
              <a:effectLst/>
              <a:latin typeface="+mn-lt"/>
              <a:ea typeface="+mn-ea"/>
              <a:cs typeface="+mn-cs"/>
            </a:rPr>
            <a:t>、地域包括ケア病棟及び急性期病棟の適切なベッドコントロールにより、１日平均入院患者数は</a:t>
          </a:r>
          <a:r>
            <a:rPr kumimoji="1" lang="en-US" altLang="ja-JP" sz="1050">
              <a:solidFill>
                <a:schemeClr val="dk1"/>
              </a:solidFill>
              <a:effectLst/>
              <a:latin typeface="+mn-lt"/>
              <a:ea typeface="+mn-ea"/>
              <a:cs typeface="+mn-cs"/>
            </a:rPr>
            <a:t>255.5</a:t>
          </a:r>
          <a:r>
            <a:rPr kumimoji="1" lang="ja-JP" altLang="ja-JP" sz="1050">
              <a:solidFill>
                <a:schemeClr val="dk1"/>
              </a:solidFill>
              <a:effectLst/>
              <a:latin typeface="+mn-lt"/>
              <a:ea typeface="+mn-ea"/>
              <a:cs typeface="+mn-cs"/>
            </a:rPr>
            <a:t>人と前年度比</a:t>
          </a:r>
          <a:r>
            <a:rPr kumimoji="1" lang="en-US" altLang="ja-JP" sz="1050">
              <a:solidFill>
                <a:schemeClr val="dk1"/>
              </a:solidFill>
              <a:effectLst/>
              <a:latin typeface="+mn-lt"/>
              <a:ea typeface="+mn-ea"/>
              <a:cs typeface="+mn-cs"/>
            </a:rPr>
            <a:t>3.7</a:t>
          </a:r>
          <a:r>
            <a:rPr kumimoji="1" lang="ja-JP" altLang="ja-JP" sz="1050">
              <a:solidFill>
                <a:schemeClr val="dk1"/>
              </a:solidFill>
              <a:effectLst/>
              <a:latin typeface="+mn-lt"/>
              <a:ea typeface="+mn-ea"/>
              <a:cs typeface="+mn-cs"/>
            </a:rPr>
            <a:t>人の増加、入院診療単価も</a:t>
          </a:r>
          <a:r>
            <a:rPr kumimoji="1" lang="en-US" altLang="ja-JP" sz="1050">
              <a:solidFill>
                <a:schemeClr val="dk1"/>
              </a:solidFill>
              <a:effectLst/>
              <a:latin typeface="+mn-lt"/>
              <a:ea typeface="+mn-ea"/>
              <a:cs typeface="+mn-cs"/>
            </a:rPr>
            <a:t>50,792</a:t>
          </a:r>
          <a:r>
            <a:rPr kumimoji="1" lang="ja-JP" altLang="ja-JP" sz="1050">
              <a:solidFill>
                <a:schemeClr val="dk1"/>
              </a:solidFill>
              <a:effectLst/>
              <a:latin typeface="+mn-lt"/>
              <a:ea typeface="+mn-ea"/>
              <a:cs typeface="+mn-cs"/>
            </a:rPr>
            <a:t>円と前年度比</a:t>
          </a:r>
          <a:r>
            <a:rPr kumimoji="1" lang="en-US" altLang="ja-JP" sz="1050">
              <a:solidFill>
                <a:schemeClr val="dk1"/>
              </a:solidFill>
              <a:effectLst/>
              <a:latin typeface="+mn-lt"/>
              <a:ea typeface="+mn-ea"/>
              <a:cs typeface="+mn-cs"/>
            </a:rPr>
            <a:t>999</a:t>
          </a:r>
          <a:r>
            <a:rPr kumimoji="1" lang="ja-JP" altLang="ja-JP" sz="1050">
              <a:solidFill>
                <a:schemeClr val="dk1"/>
              </a:solidFill>
              <a:effectLst/>
              <a:latin typeface="+mn-lt"/>
              <a:ea typeface="+mn-ea"/>
              <a:cs typeface="+mn-cs"/>
            </a:rPr>
            <a:t>円の増加となった。その結果、入院収益では</a:t>
          </a:r>
          <a:r>
            <a:rPr kumimoji="1" lang="en-US" altLang="ja-JP" sz="1050">
              <a:solidFill>
                <a:schemeClr val="dk1"/>
              </a:solidFill>
              <a:effectLst/>
              <a:latin typeface="+mn-lt"/>
              <a:ea typeface="+mn-ea"/>
              <a:cs typeface="+mn-cs"/>
            </a:rPr>
            <a:t>161,704</a:t>
          </a:r>
          <a:r>
            <a:rPr kumimoji="1" lang="ja-JP" altLang="ja-JP" sz="1050">
              <a:solidFill>
                <a:schemeClr val="dk1"/>
              </a:solidFill>
              <a:effectLst/>
              <a:latin typeface="+mn-lt"/>
              <a:ea typeface="+mn-ea"/>
              <a:cs typeface="+mn-cs"/>
            </a:rPr>
            <a:t>千円の増収となった。外来収益においては、</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日平均外来患者数が</a:t>
          </a:r>
          <a:r>
            <a:rPr kumimoji="1" lang="en-US" altLang="ja-JP" sz="1050">
              <a:solidFill>
                <a:schemeClr val="dk1"/>
              </a:solidFill>
              <a:effectLst/>
              <a:latin typeface="+mn-lt"/>
              <a:ea typeface="+mn-ea"/>
              <a:cs typeface="+mn-cs"/>
            </a:rPr>
            <a:t>597.8</a:t>
          </a:r>
          <a:r>
            <a:rPr kumimoji="1" lang="ja-JP" altLang="ja-JP" sz="1050">
              <a:solidFill>
                <a:schemeClr val="dk1"/>
              </a:solidFill>
              <a:effectLst/>
              <a:latin typeface="+mn-lt"/>
              <a:ea typeface="+mn-ea"/>
              <a:cs typeface="+mn-cs"/>
            </a:rPr>
            <a:t>人と前年度比</a:t>
          </a:r>
          <a:r>
            <a:rPr kumimoji="1" lang="en-US" altLang="ja-JP" sz="1050">
              <a:solidFill>
                <a:schemeClr val="dk1"/>
              </a:solidFill>
              <a:effectLst/>
              <a:latin typeface="+mn-lt"/>
              <a:ea typeface="+mn-ea"/>
              <a:cs typeface="+mn-cs"/>
            </a:rPr>
            <a:t>15.5</a:t>
          </a:r>
          <a:r>
            <a:rPr kumimoji="1" lang="ja-JP" altLang="ja-JP" sz="1050">
              <a:solidFill>
                <a:schemeClr val="dk1"/>
              </a:solidFill>
              <a:effectLst/>
              <a:latin typeface="+mn-lt"/>
              <a:ea typeface="+mn-ea"/>
              <a:cs typeface="+mn-cs"/>
            </a:rPr>
            <a:t>人の減少となったが、外来診療単価が</a:t>
          </a:r>
          <a:r>
            <a:rPr kumimoji="1" lang="en-US" altLang="ja-JP" sz="1050">
              <a:solidFill>
                <a:schemeClr val="dk1"/>
              </a:solidFill>
              <a:effectLst/>
              <a:latin typeface="+mn-lt"/>
              <a:ea typeface="+mn-ea"/>
              <a:cs typeface="+mn-cs"/>
            </a:rPr>
            <a:t>11,910</a:t>
          </a:r>
          <a:r>
            <a:rPr kumimoji="1" lang="ja-JP" altLang="ja-JP" sz="1050">
              <a:solidFill>
                <a:schemeClr val="dk1"/>
              </a:solidFill>
              <a:effectLst/>
              <a:latin typeface="+mn-lt"/>
              <a:ea typeface="+mn-ea"/>
              <a:cs typeface="+mn-cs"/>
            </a:rPr>
            <a:t>円と前年度比</a:t>
          </a:r>
          <a:r>
            <a:rPr kumimoji="1" lang="en-US" altLang="ja-JP" sz="1050">
              <a:solidFill>
                <a:schemeClr val="dk1"/>
              </a:solidFill>
              <a:effectLst/>
              <a:latin typeface="+mn-lt"/>
              <a:ea typeface="+mn-ea"/>
              <a:cs typeface="+mn-cs"/>
            </a:rPr>
            <a:t>663</a:t>
          </a:r>
          <a:r>
            <a:rPr kumimoji="1" lang="ja-JP" altLang="ja-JP" sz="1050">
              <a:solidFill>
                <a:schemeClr val="dk1"/>
              </a:solidFill>
              <a:effectLst/>
              <a:latin typeface="+mn-lt"/>
              <a:ea typeface="+mn-ea"/>
              <a:cs typeface="+mn-cs"/>
            </a:rPr>
            <a:t>円の増加となり、</a:t>
          </a:r>
          <a:r>
            <a:rPr kumimoji="1" lang="en-US" altLang="ja-JP" sz="1050">
              <a:solidFill>
                <a:schemeClr val="dk1"/>
              </a:solidFill>
              <a:effectLst/>
              <a:latin typeface="+mn-lt"/>
              <a:ea typeface="+mn-ea"/>
              <a:cs typeface="+mn-cs"/>
            </a:rPr>
            <a:t>61,027</a:t>
          </a:r>
          <a:r>
            <a:rPr kumimoji="1" lang="ja-JP" altLang="ja-JP" sz="1050">
              <a:solidFill>
                <a:schemeClr val="dk1"/>
              </a:solidFill>
              <a:effectLst/>
              <a:latin typeface="+mn-lt"/>
              <a:ea typeface="+mn-ea"/>
              <a:cs typeface="+mn-cs"/>
            </a:rPr>
            <a:t>千円の増収となった。病院事業収益全体としては、</a:t>
          </a:r>
          <a:r>
            <a:rPr kumimoji="1" lang="en-US" altLang="ja-JP" sz="1050">
              <a:solidFill>
                <a:schemeClr val="dk1"/>
              </a:solidFill>
              <a:effectLst/>
              <a:latin typeface="+mn-lt"/>
              <a:ea typeface="+mn-ea"/>
              <a:cs typeface="+mn-cs"/>
            </a:rPr>
            <a:t>245,193</a:t>
          </a:r>
          <a:r>
            <a:rPr kumimoji="1" lang="ja-JP" altLang="ja-JP" sz="1050">
              <a:solidFill>
                <a:schemeClr val="dk1"/>
              </a:solidFill>
              <a:effectLst/>
              <a:latin typeface="+mn-lt"/>
              <a:ea typeface="+mn-ea"/>
              <a:cs typeface="+mn-cs"/>
            </a:rPr>
            <a:t>千円の増収となった。</a:t>
          </a:r>
          <a:endParaRPr lang="ja-JP" altLang="ja-JP" sz="1050">
            <a:effectLst/>
          </a:endParaRPr>
        </a:p>
        <a:p>
          <a:r>
            <a:rPr kumimoji="1" lang="ja-JP" altLang="ja-JP" sz="1050">
              <a:solidFill>
                <a:schemeClr val="dk1"/>
              </a:solidFill>
              <a:effectLst/>
              <a:latin typeface="+mn-lt"/>
              <a:ea typeface="+mn-ea"/>
              <a:cs typeface="+mn-cs"/>
            </a:rPr>
            <a:t>　他方費用については、経費においては、委託料、手数料で減少となった為経費全体でも減少となった。しかし、職員数の増加等に伴い給与費で増加、材料費においても、手術件数、入院患者数の増加に伴い増加となった。加えて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年度から高額医療機器の更新、建物附属設備の更新が始まったため減価償却費においても増加となった。病院事業費用全体としては、</a:t>
          </a:r>
          <a:r>
            <a:rPr kumimoji="1" lang="en-US" altLang="ja-JP" sz="1050">
              <a:solidFill>
                <a:schemeClr val="dk1"/>
              </a:solidFill>
              <a:effectLst/>
              <a:latin typeface="+mn-lt"/>
              <a:ea typeface="+mn-ea"/>
              <a:cs typeface="+mn-cs"/>
            </a:rPr>
            <a:t>93,969</a:t>
          </a:r>
          <a:r>
            <a:rPr kumimoji="1" lang="ja-JP" altLang="ja-JP" sz="1050">
              <a:solidFill>
                <a:schemeClr val="dk1"/>
              </a:solidFill>
              <a:effectLst/>
              <a:latin typeface="+mn-lt"/>
              <a:ea typeface="+mn-ea"/>
              <a:cs typeface="+mn-cs"/>
            </a:rPr>
            <a:t>千円の増加となった。</a:t>
          </a:r>
          <a:endParaRPr lang="ja-JP" altLang="ja-JP" sz="1050">
            <a:effectLst/>
          </a:endParaRPr>
        </a:p>
        <a:p>
          <a:r>
            <a:rPr kumimoji="1" lang="ja-JP" altLang="ja-JP" sz="1050">
              <a:solidFill>
                <a:schemeClr val="dk1"/>
              </a:solidFill>
              <a:effectLst/>
              <a:latin typeface="+mn-lt"/>
              <a:ea typeface="+mn-ea"/>
              <a:cs typeface="+mn-cs"/>
            </a:rPr>
            <a:t>　その結果、平成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年度は</a:t>
          </a:r>
          <a:r>
            <a:rPr kumimoji="1" lang="en-US" altLang="ja-JP" sz="1050">
              <a:solidFill>
                <a:schemeClr val="dk1"/>
              </a:solidFill>
              <a:effectLst/>
              <a:latin typeface="+mn-lt"/>
              <a:ea typeface="+mn-ea"/>
              <a:cs typeface="+mn-cs"/>
            </a:rPr>
            <a:t>11,698</a:t>
          </a:r>
          <a:r>
            <a:rPr kumimoji="1" lang="ja-JP" altLang="ja-JP" sz="1050">
              <a:solidFill>
                <a:schemeClr val="dk1"/>
              </a:solidFill>
              <a:effectLst/>
              <a:latin typeface="+mn-lt"/>
              <a:ea typeface="+mn-ea"/>
              <a:cs typeface="+mn-cs"/>
            </a:rPr>
            <a:t>千円の純利益となった。今後も高額な医療機器の更新が控えていることから、安定した病院経営に努める。</a:t>
          </a:r>
          <a:endParaRPr lang="ja-JP" altLang="ja-JP" sz="105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3"/>
      <c r="AO4" s="463"/>
      <c r="AP4" s="463"/>
      <c r="AQ4" s="463"/>
      <c r="AR4" s="463"/>
      <c r="AS4" s="463"/>
      <c r="AT4" s="463"/>
      <c r="AU4" s="463"/>
      <c r="AV4" s="463"/>
      <c r="AW4" s="463"/>
      <c r="AX4" s="633"/>
      <c r="AY4" s="437" t="s">
        <v>85</v>
      </c>
      <c r="AZ4" s="438"/>
      <c r="BA4" s="438"/>
      <c r="BB4" s="438"/>
      <c r="BC4" s="438"/>
      <c r="BD4" s="438"/>
      <c r="BE4" s="438"/>
      <c r="BF4" s="438"/>
      <c r="BG4" s="438"/>
      <c r="BH4" s="438"/>
      <c r="BI4" s="438"/>
      <c r="BJ4" s="438"/>
      <c r="BK4" s="438"/>
      <c r="BL4" s="438"/>
      <c r="BM4" s="439"/>
      <c r="BN4" s="440">
        <v>27154596</v>
      </c>
      <c r="BO4" s="441"/>
      <c r="BP4" s="441"/>
      <c r="BQ4" s="441"/>
      <c r="BR4" s="441"/>
      <c r="BS4" s="441"/>
      <c r="BT4" s="441"/>
      <c r="BU4" s="442"/>
      <c r="BV4" s="440">
        <v>25548389</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2</v>
      </c>
      <c r="CU4" s="622"/>
      <c r="CV4" s="622"/>
      <c r="CW4" s="622"/>
      <c r="CX4" s="622"/>
      <c r="CY4" s="622"/>
      <c r="CZ4" s="622"/>
      <c r="DA4" s="623"/>
      <c r="DB4" s="621">
        <v>2.5</v>
      </c>
      <c r="DC4" s="622"/>
      <c r="DD4" s="622"/>
      <c r="DE4" s="622"/>
      <c r="DF4" s="622"/>
      <c r="DG4" s="622"/>
      <c r="DH4" s="622"/>
      <c r="DI4" s="623"/>
      <c r="DJ4" s="165"/>
      <c r="DK4" s="165"/>
      <c r="DL4" s="165"/>
      <c r="DM4" s="165"/>
      <c r="DN4" s="165"/>
      <c r="DO4" s="165"/>
    </row>
    <row r="5" spans="1:119" ht="18.75" customHeight="1">
      <c r="A5" s="166"/>
      <c r="B5" s="628"/>
      <c r="C5" s="464"/>
      <c r="D5" s="464"/>
      <c r="E5" s="629"/>
      <c r="F5" s="629"/>
      <c r="G5" s="629"/>
      <c r="H5" s="629"/>
      <c r="I5" s="629"/>
      <c r="J5" s="629"/>
      <c r="K5" s="629"/>
      <c r="L5" s="629"/>
      <c r="M5" s="629"/>
      <c r="N5" s="629"/>
      <c r="O5" s="629"/>
      <c r="P5" s="629"/>
      <c r="Q5" s="629"/>
      <c r="R5" s="462"/>
      <c r="S5" s="462"/>
      <c r="T5" s="462"/>
      <c r="U5" s="462"/>
      <c r="V5" s="632"/>
      <c r="W5" s="551"/>
      <c r="X5" s="463"/>
      <c r="Y5" s="463"/>
      <c r="Z5" s="463"/>
      <c r="AA5" s="463"/>
      <c r="AB5" s="464"/>
      <c r="AC5" s="462"/>
      <c r="AD5" s="463"/>
      <c r="AE5" s="463"/>
      <c r="AF5" s="463"/>
      <c r="AG5" s="463"/>
      <c r="AH5" s="463"/>
      <c r="AI5" s="463"/>
      <c r="AJ5" s="463"/>
      <c r="AK5" s="463"/>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26753393</v>
      </c>
      <c r="BO5" s="446"/>
      <c r="BP5" s="446"/>
      <c r="BQ5" s="446"/>
      <c r="BR5" s="446"/>
      <c r="BS5" s="446"/>
      <c r="BT5" s="446"/>
      <c r="BU5" s="447"/>
      <c r="BV5" s="445">
        <v>25059489</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101.7</v>
      </c>
      <c r="CU5" s="416"/>
      <c r="CV5" s="416"/>
      <c r="CW5" s="416"/>
      <c r="CX5" s="416"/>
      <c r="CY5" s="416"/>
      <c r="CZ5" s="416"/>
      <c r="DA5" s="417"/>
      <c r="DB5" s="415">
        <v>100.3</v>
      </c>
      <c r="DC5" s="416"/>
      <c r="DD5" s="416"/>
      <c r="DE5" s="416"/>
      <c r="DF5" s="416"/>
      <c r="DG5" s="416"/>
      <c r="DH5" s="416"/>
      <c r="DI5" s="417"/>
      <c r="DJ5" s="165"/>
      <c r="DK5" s="165"/>
      <c r="DL5" s="165"/>
      <c r="DM5" s="165"/>
      <c r="DN5" s="165"/>
      <c r="DO5" s="165"/>
    </row>
    <row r="6" spans="1:119" ht="18.75" customHeight="1">
      <c r="A6" s="166"/>
      <c r="B6" s="598" t="s">
        <v>91</v>
      </c>
      <c r="C6" s="461"/>
      <c r="D6" s="461"/>
      <c r="E6" s="599"/>
      <c r="F6" s="599"/>
      <c r="G6" s="599"/>
      <c r="H6" s="599"/>
      <c r="I6" s="599"/>
      <c r="J6" s="599"/>
      <c r="K6" s="599"/>
      <c r="L6" s="599" t="s">
        <v>92</v>
      </c>
      <c r="M6" s="599"/>
      <c r="N6" s="599"/>
      <c r="O6" s="599"/>
      <c r="P6" s="599"/>
      <c r="Q6" s="599"/>
      <c r="R6" s="485"/>
      <c r="S6" s="485"/>
      <c r="T6" s="485"/>
      <c r="U6" s="485"/>
      <c r="V6" s="605"/>
      <c r="W6" s="536" t="s">
        <v>93</v>
      </c>
      <c r="X6" s="460"/>
      <c r="Y6" s="460"/>
      <c r="Z6" s="460"/>
      <c r="AA6" s="460"/>
      <c r="AB6" s="461"/>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401203</v>
      </c>
      <c r="BO6" s="446"/>
      <c r="BP6" s="446"/>
      <c r="BQ6" s="446"/>
      <c r="BR6" s="446"/>
      <c r="BS6" s="446"/>
      <c r="BT6" s="446"/>
      <c r="BU6" s="447"/>
      <c r="BV6" s="445">
        <v>488900</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108</v>
      </c>
      <c r="CU6" s="596"/>
      <c r="CV6" s="596"/>
      <c r="CW6" s="596"/>
      <c r="CX6" s="596"/>
      <c r="CY6" s="596"/>
      <c r="CZ6" s="596"/>
      <c r="DA6" s="597"/>
      <c r="DB6" s="595">
        <v>106.3</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80965</v>
      </c>
      <c r="BO7" s="446"/>
      <c r="BP7" s="446"/>
      <c r="BQ7" s="446"/>
      <c r="BR7" s="446"/>
      <c r="BS7" s="446"/>
      <c r="BT7" s="446"/>
      <c r="BU7" s="447"/>
      <c r="BV7" s="445">
        <v>91201</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16372852</v>
      </c>
      <c r="CU7" s="446"/>
      <c r="CV7" s="446"/>
      <c r="CW7" s="446"/>
      <c r="CX7" s="446"/>
      <c r="CY7" s="446"/>
      <c r="CZ7" s="446"/>
      <c r="DA7" s="447"/>
      <c r="DB7" s="445">
        <v>16195676</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320238</v>
      </c>
      <c r="BO8" s="446"/>
      <c r="BP8" s="446"/>
      <c r="BQ8" s="446"/>
      <c r="BR8" s="446"/>
      <c r="BS8" s="446"/>
      <c r="BT8" s="446"/>
      <c r="BU8" s="447"/>
      <c r="BV8" s="445">
        <v>397699</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0.47</v>
      </c>
      <c r="CU8" s="559"/>
      <c r="CV8" s="559"/>
      <c r="CW8" s="559"/>
      <c r="CX8" s="559"/>
      <c r="CY8" s="559"/>
      <c r="CZ8" s="559"/>
      <c r="DA8" s="560"/>
      <c r="DB8" s="558">
        <v>0.47</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63621</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88</v>
      </c>
      <c r="AV9" s="503"/>
      <c r="AW9" s="503"/>
      <c r="AX9" s="503"/>
      <c r="AY9" s="425" t="s">
        <v>110</v>
      </c>
      <c r="AZ9" s="426"/>
      <c r="BA9" s="426"/>
      <c r="BB9" s="426"/>
      <c r="BC9" s="426"/>
      <c r="BD9" s="426"/>
      <c r="BE9" s="426"/>
      <c r="BF9" s="426"/>
      <c r="BG9" s="426"/>
      <c r="BH9" s="426"/>
      <c r="BI9" s="426"/>
      <c r="BJ9" s="426"/>
      <c r="BK9" s="426"/>
      <c r="BL9" s="426"/>
      <c r="BM9" s="427"/>
      <c r="BN9" s="445">
        <v>-77461</v>
      </c>
      <c r="BO9" s="446"/>
      <c r="BP9" s="446"/>
      <c r="BQ9" s="446"/>
      <c r="BR9" s="446"/>
      <c r="BS9" s="446"/>
      <c r="BT9" s="446"/>
      <c r="BU9" s="447"/>
      <c r="BV9" s="445">
        <v>68564</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20.8</v>
      </c>
      <c r="CU9" s="416"/>
      <c r="CV9" s="416"/>
      <c r="CW9" s="416"/>
      <c r="CX9" s="416"/>
      <c r="CY9" s="416"/>
      <c r="CZ9" s="416"/>
      <c r="DA9" s="417"/>
      <c r="DB9" s="415">
        <v>20.3</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66361</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88</v>
      </c>
      <c r="AV10" s="503"/>
      <c r="AW10" s="503"/>
      <c r="AX10" s="503"/>
      <c r="AY10" s="425" t="s">
        <v>114</v>
      </c>
      <c r="AZ10" s="426"/>
      <c r="BA10" s="426"/>
      <c r="BB10" s="426"/>
      <c r="BC10" s="426"/>
      <c r="BD10" s="426"/>
      <c r="BE10" s="426"/>
      <c r="BF10" s="426"/>
      <c r="BG10" s="426"/>
      <c r="BH10" s="426"/>
      <c r="BI10" s="426"/>
      <c r="BJ10" s="426"/>
      <c r="BK10" s="426"/>
      <c r="BL10" s="426"/>
      <c r="BM10" s="427"/>
      <c r="BN10" s="445">
        <v>330</v>
      </c>
      <c r="BO10" s="446"/>
      <c r="BP10" s="446"/>
      <c r="BQ10" s="446"/>
      <c r="BR10" s="446"/>
      <c r="BS10" s="446"/>
      <c r="BT10" s="446"/>
      <c r="BU10" s="447"/>
      <c r="BV10" s="445">
        <v>571</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3" t="s">
        <v>116</v>
      </c>
      <c r="M11" s="494"/>
      <c r="N11" s="494"/>
      <c r="O11" s="494"/>
      <c r="P11" s="494"/>
      <c r="Q11" s="495"/>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14332</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63789</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119</v>
      </c>
      <c r="AV12" s="503"/>
      <c r="AW12" s="503"/>
      <c r="AX12" s="503"/>
      <c r="AY12" s="425" t="s">
        <v>128</v>
      </c>
      <c r="AZ12" s="426"/>
      <c r="BA12" s="426"/>
      <c r="BB12" s="426"/>
      <c r="BC12" s="426"/>
      <c r="BD12" s="426"/>
      <c r="BE12" s="426"/>
      <c r="BF12" s="426"/>
      <c r="BG12" s="426"/>
      <c r="BH12" s="426"/>
      <c r="BI12" s="426"/>
      <c r="BJ12" s="426"/>
      <c r="BK12" s="426"/>
      <c r="BL12" s="426"/>
      <c r="BM12" s="427"/>
      <c r="BN12" s="445">
        <v>200000</v>
      </c>
      <c r="BO12" s="446"/>
      <c r="BP12" s="446"/>
      <c r="BQ12" s="446"/>
      <c r="BR12" s="446"/>
      <c r="BS12" s="446"/>
      <c r="BT12" s="446"/>
      <c r="BU12" s="447"/>
      <c r="BV12" s="445">
        <v>200000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63500</v>
      </c>
      <c r="S13" s="549"/>
      <c r="T13" s="549"/>
      <c r="U13" s="549"/>
      <c r="V13" s="550"/>
      <c r="W13" s="536" t="s">
        <v>132</v>
      </c>
      <c r="X13" s="460"/>
      <c r="Y13" s="460"/>
      <c r="Z13" s="460"/>
      <c r="AA13" s="460"/>
      <c r="AB13" s="461"/>
      <c r="AC13" s="421">
        <v>1796</v>
      </c>
      <c r="AD13" s="422"/>
      <c r="AE13" s="422"/>
      <c r="AF13" s="422"/>
      <c r="AG13" s="423"/>
      <c r="AH13" s="421">
        <v>1752</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-277131</v>
      </c>
      <c r="BO13" s="446"/>
      <c r="BP13" s="446"/>
      <c r="BQ13" s="446"/>
      <c r="BR13" s="446"/>
      <c r="BS13" s="446"/>
      <c r="BT13" s="446"/>
      <c r="BU13" s="447"/>
      <c r="BV13" s="445">
        <v>-116533</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13.1</v>
      </c>
      <c r="CU13" s="416"/>
      <c r="CV13" s="416"/>
      <c r="CW13" s="416"/>
      <c r="CX13" s="416"/>
      <c r="CY13" s="416"/>
      <c r="CZ13" s="416"/>
      <c r="DA13" s="417"/>
      <c r="DB13" s="415">
        <v>12.2</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137</v>
      </c>
      <c r="M14" s="579"/>
      <c r="N14" s="579"/>
      <c r="O14" s="579"/>
      <c r="P14" s="579"/>
      <c r="Q14" s="580"/>
      <c r="R14" s="548">
        <v>64382</v>
      </c>
      <c r="S14" s="549"/>
      <c r="T14" s="549"/>
      <c r="U14" s="549"/>
      <c r="V14" s="550"/>
      <c r="W14" s="551"/>
      <c r="X14" s="463"/>
      <c r="Y14" s="463"/>
      <c r="Z14" s="463"/>
      <c r="AA14" s="463"/>
      <c r="AB14" s="464"/>
      <c r="AC14" s="541">
        <v>6.2</v>
      </c>
      <c r="AD14" s="542"/>
      <c r="AE14" s="542"/>
      <c r="AF14" s="542"/>
      <c r="AG14" s="543"/>
      <c r="AH14" s="541">
        <v>5.9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120.6</v>
      </c>
      <c r="CU14" s="553"/>
      <c r="CV14" s="553"/>
      <c r="CW14" s="553"/>
      <c r="CX14" s="553"/>
      <c r="CY14" s="553"/>
      <c r="CZ14" s="553"/>
      <c r="DA14" s="554"/>
      <c r="DB14" s="552">
        <v>115.4</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139</v>
      </c>
      <c r="N15" s="546"/>
      <c r="O15" s="546"/>
      <c r="P15" s="546"/>
      <c r="Q15" s="547"/>
      <c r="R15" s="548">
        <v>64109</v>
      </c>
      <c r="S15" s="549"/>
      <c r="T15" s="549"/>
      <c r="U15" s="549"/>
      <c r="V15" s="550"/>
      <c r="W15" s="536" t="s">
        <v>140</v>
      </c>
      <c r="X15" s="460"/>
      <c r="Y15" s="460"/>
      <c r="Z15" s="460"/>
      <c r="AA15" s="460"/>
      <c r="AB15" s="461"/>
      <c r="AC15" s="421">
        <v>6311</v>
      </c>
      <c r="AD15" s="422"/>
      <c r="AE15" s="422"/>
      <c r="AF15" s="422"/>
      <c r="AG15" s="423"/>
      <c r="AH15" s="421">
        <v>6340</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6231151</v>
      </c>
      <c r="BO15" s="441"/>
      <c r="BP15" s="441"/>
      <c r="BQ15" s="441"/>
      <c r="BR15" s="441"/>
      <c r="BS15" s="441"/>
      <c r="BT15" s="441"/>
      <c r="BU15" s="442"/>
      <c r="BV15" s="440">
        <v>6310153</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3"/>
      <c r="Y16" s="463"/>
      <c r="Z16" s="463"/>
      <c r="AA16" s="463"/>
      <c r="AB16" s="464"/>
      <c r="AC16" s="541">
        <v>21.8</v>
      </c>
      <c r="AD16" s="542"/>
      <c r="AE16" s="542"/>
      <c r="AF16" s="542"/>
      <c r="AG16" s="543"/>
      <c r="AH16" s="541">
        <v>21.4</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13522897</v>
      </c>
      <c r="BO16" s="446"/>
      <c r="BP16" s="446"/>
      <c r="BQ16" s="446"/>
      <c r="BR16" s="446"/>
      <c r="BS16" s="446"/>
      <c r="BT16" s="446"/>
      <c r="BU16" s="447"/>
      <c r="BV16" s="445">
        <v>13287886</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144</v>
      </c>
      <c r="S17" s="534"/>
      <c r="T17" s="534"/>
      <c r="U17" s="534"/>
      <c r="V17" s="535"/>
      <c r="W17" s="536" t="s">
        <v>147</v>
      </c>
      <c r="X17" s="460"/>
      <c r="Y17" s="460"/>
      <c r="Z17" s="460"/>
      <c r="AA17" s="460"/>
      <c r="AB17" s="461"/>
      <c r="AC17" s="421">
        <v>20898</v>
      </c>
      <c r="AD17" s="422"/>
      <c r="AE17" s="422"/>
      <c r="AF17" s="422"/>
      <c r="AG17" s="423"/>
      <c r="AH17" s="421">
        <v>21502</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7883202</v>
      </c>
      <c r="BO17" s="446"/>
      <c r="BP17" s="446"/>
      <c r="BQ17" s="446"/>
      <c r="BR17" s="446"/>
      <c r="BS17" s="446"/>
      <c r="BT17" s="446"/>
      <c r="BU17" s="447"/>
      <c r="BV17" s="445">
        <v>7988535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149</v>
      </c>
      <c r="C18" s="508"/>
      <c r="D18" s="508"/>
      <c r="E18" s="509"/>
      <c r="F18" s="509"/>
      <c r="G18" s="509"/>
      <c r="H18" s="509"/>
      <c r="I18" s="509"/>
      <c r="J18" s="509"/>
      <c r="K18" s="509"/>
      <c r="L18" s="510">
        <v>130.55000000000001</v>
      </c>
      <c r="M18" s="510"/>
      <c r="N18" s="510"/>
      <c r="O18" s="510"/>
      <c r="P18" s="510"/>
      <c r="Q18" s="510"/>
      <c r="R18" s="511"/>
      <c r="S18" s="511"/>
      <c r="T18" s="511"/>
      <c r="U18" s="511"/>
      <c r="V18" s="512"/>
      <c r="W18" s="526"/>
      <c r="X18" s="527"/>
      <c r="Y18" s="527"/>
      <c r="Z18" s="527"/>
      <c r="AA18" s="527"/>
      <c r="AB18" s="537"/>
      <c r="AC18" s="409">
        <v>72</v>
      </c>
      <c r="AD18" s="410"/>
      <c r="AE18" s="410"/>
      <c r="AF18" s="410"/>
      <c r="AG18" s="513"/>
      <c r="AH18" s="409">
        <v>72.7</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17052378</v>
      </c>
      <c r="BO18" s="446"/>
      <c r="BP18" s="446"/>
      <c r="BQ18" s="446"/>
      <c r="BR18" s="446"/>
      <c r="BS18" s="446"/>
      <c r="BT18" s="446"/>
      <c r="BU18" s="447"/>
      <c r="BV18" s="445">
        <v>16425289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151</v>
      </c>
      <c r="C19" s="508"/>
      <c r="D19" s="508"/>
      <c r="E19" s="509"/>
      <c r="F19" s="509"/>
      <c r="G19" s="509"/>
      <c r="H19" s="509"/>
      <c r="I19" s="509"/>
      <c r="J19" s="509"/>
      <c r="K19" s="509"/>
      <c r="L19" s="515">
        <v>487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18733736</v>
      </c>
      <c r="BO19" s="446"/>
      <c r="BP19" s="446"/>
      <c r="BQ19" s="446"/>
      <c r="BR19" s="446"/>
      <c r="BS19" s="446"/>
      <c r="BT19" s="446"/>
      <c r="BU19" s="447"/>
      <c r="BV19" s="445">
        <v>18496531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153</v>
      </c>
      <c r="C20" s="508"/>
      <c r="D20" s="508"/>
      <c r="E20" s="509"/>
      <c r="F20" s="509"/>
      <c r="G20" s="509"/>
      <c r="H20" s="509"/>
      <c r="I20" s="509"/>
      <c r="J20" s="509"/>
      <c r="K20" s="509"/>
      <c r="L20" s="515">
        <v>23653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4"/>
      <c r="AO20" s="494"/>
      <c r="AP20" s="494"/>
      <c r="AQ20" s="494"/>
      <c r="AR20" s="494"/>
      <c r="AS20" s="494"/>
      <c r="AT20" s="495"/>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6" t="s">
        <v>155</v>
      </c>
      <c r="C22" s="477"/>
      <c r="D22" s="478"/>
      <c r="E22" s="485" t="s">
        <v>1</v>
      </c>
      <c r="F22" s="460"/>
      <c r="G22" s="460"/>
      <c r="H22" s="460"/>
      <c r="I22" s="460"/>
      <c r="J22" s="460"/>
      <c r="K22" s="461"/>
      <c r="L22" s="485" t="s">
        <v>156</v>
      </c>
      <c r="M22" s="460"/>
      <c r="N22" s="460"/>
      <c r="O22" s="460"/>
      <c r="P22" s="461"/>
      <c r="Q22" s="470" t="s">
        <v>157</v>
      </c>
      <c r="R22" s="471"/>
      <c r="S22" s="471"/>
      <c r="T22" s="471"/>
      <c r="U22" s="471"/>
      <c r="V22" s="486"/>
      <c r="W22" s="488" t="s">
        <v>158</v>
      </c>
      <c r="X22" s="477"/>
      <c r="Y22" s="478"/>
      <c r="Z22" s="485" t="s">
        <v>1</v>
      </c>
      <c r="AA22" s="460"/>
      <c r="AB22" s="460"/>
      <c r="AC22" s="460"/>
      <c r="AD22" s="460"/>
      <c r="AE22" s="460"/>
      <c r="AF22" s="460"/>
      <c r="AG22" s="461"/>
      <c r="AH22" s="459" t="s">
        <v>159</v>
      </c>
      <c r="AI22" s="460"/>
      <c r="AJ22" s="460"/>
      <c r="AK22" s="460"/>
      <c r="AL22" s="461"/>
      <c r="AM22" s="459" t="s">
        <v>160</v>
      </c>
      <c r="AN22" s="465"/>
      <c r="AO22" s="465"/>
      <c r="AP22" s="465"/>
      <c r="AQ22" s="465"/>
      <c r="AR22" s="466"/>
      <c r="AS22" s="470" t="s">
        <v>157</v>
      </c>
      <c r="AT22" s="471"/>
      <c r="AU22" s="471"/>
      <c r="AV22" s="471"/>
      <c r="AW22" s="471"/>
      <c r="AX22" s="472"/>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9"/>
      <c r="C23" s="480"/>
      <c r="D23" s="481"/>
      <c r="E23" s="462"/>
      <c r="F23" s="463"/>
      <c r="G23" s="463"/>
      <c r="H23" s="463"/>
      <c r="I23" s="463"/>
      <c r="J23" s="463"/>
      <c r="K23" s="464"/>
      <c r="L23" s="462"/>
      <c r="M23" s="463"/>
      <c r="N23" s="463"/>
      <c r="O23" s="463"/>
      <c r="P23" s="464"/>
      <c r="Q23" s="473"/>
      <c r="R23" s="474"/>
      <c r="S23" s="474"/>
      <c r="T23" s="474"/>
      <c r="U23" s="474"/>
      <c r="V23" s="487"/>
      <c r="W23" s="489"/>
      <c r="X23" s="480"/>
      <c r="Y23" s="481"/>
      <c r="Z23" s="462"/>
      <c r="AA23" s="463"/>
      <c r="AB23" s="463"/>
      <c r="AC23" s="463"/>
      <c r="AD23" s="463"/>
      <c r="AE23" s="463"/>
      <c r="AF23" s="463"/>
      <c r="AG23" s="464"/>
      <c r="AH23" s="462"/>
      <c r="AI23" s="463"/>
      <c r="AJ23" s="463"/>
      <c r="AK23" s="463"/>
      <c r="AL23" s="464"/>
      <c r="AM23" s="467"/>
      <c r="AN23" s="468"/>
      <c r="AO23" s="468"/>
      <c r="AP23" s="468"/>
      <c r="AQ23" s="468"/>
      <c r="AR23" s="469"/>
      <c r="AS23" s="473"/>
      <c r="AT23" s="474"/>
      <c r="AU23" s="474"/>
      <c r="AV23" s="474"/>
      <c r="AW23" s="474"/>
      <c r="AX23" s="475"/>
      <c r="AY23" s="437" t="s">
        <v>161</v>
      </c>
      <c r="AZ23" s="438"/>
      <c r="BA23" s="438"/>
      <c r="BB23" s="438"/>
      <c r="BC23" s="438"/>
      <c r="BD23" s="438"/>
      <c r="BE23" s="438"/>
      <c r="BF23" s="438"/>
      <c r="BG23" s="438"/>
      <c r="BH23" s="438"/>
      <c r="BI23" s="438"/>
      <c r="BJ23" s="438"/>
      <c r="BK23" s="438"/>
      <c r="BL23" s="438"/>
      <c r="BM23" s="439"/>
      <c r="BN23" s="445">
        <v>34431850</v>
      </c>
      <c r="BO23" s="446"/>
      <c r="BP23" s="446"/>
      <c r="BQ23" s="446"/>
      <c r="BR23" s="446"/>
      <c r="BS23" s="446"/>
      <c r="BT23" s="446"/>
      <c r="BU23" s="447"/>
      <c r="BV23" s="445">
        <v>35212304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9"/>
      <c r="C24" s="480"/>
      <c r="D24" s="481"/>
      <c r="E24" s="418" t="s">
        <v>162</v>
      </c>
      <c r="F24" s="419"/>
      <c r="G24" s="419"/>
      <c r="H24" s="419"/>
      <c r="I24" s="419"/>
      <c r="J24" s="419"/>
      <c r="K24" s="420"/>
      <c r="L24" s="421">
        <v>1</v>
      </c>
      <c r="M24" s="422"/>
      <c r="N24" s="422"/>
      <c r="O24" s="422"/>
      <c r="P24" s="423"/>
      <c r="Q24" s="421">
        <v>7209</v>
      </c>
      <c r="R24" s="422"/>
      <c r="S24" s="422"/>
      <c r="T24" s="422"/>
      <c r="U24" s="422"/>
      <c r="V24" s="423"/>
      <c r="W24" s="489"/>
      <c r="X24" s="480"/>
      <c r="Y24" s="481"/>
      <c r="Z24" s="418" t="s">
        <v>163</v>
      </c>
      <c r="AA24" s="419"/>
      <c r="AB24" s="419"/>
      <c r="AC24" s="419"/>
      <c r="AD24" s="419"/>
      <c r="AE24" s="419"/>
      <c r="AF24" s="419"/>
      <c r="AG24" s="420"/>
      <c r="AH24" s="421">
        <v>474</v>
      </c>
      <c r="AI24" s="422"/>
      <c r="AJ24" s="422"/>
      <c r="AK24" s="422"/>
      <c r="AL24" s="423"/>
      <c r="AM24" s="421">
        <v>1467030</v>
      </c>
      <c r="AN24" s="422"/>
      <c r="AO24" s="422"/>
      <c r="AP24" s="422"/>
      <c r="AQ24" s="422"/>
      <c r="AR24" s="423"/>
      <c r="AS24" s="421">
        <v>3095</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23003077</v>
      </c>
      <c r="BO24" s="446"/>
      <c r="BP24" s="446"/>
      <c r="BQ24" s="446"/>
      <c r="BR24" s="446"/>
      <c r="BS24" s="446"/>
      <c r="BT24" s="446"/>
      <c r="BU24" s="447"/>
      <c r="BV24" s="445">
        <v>22595959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9"/>
      <c r="C25" s="480"/>
      <c r="D25" s="481"/>
      <c r="E25" s="418" t="s">
        <v>165</v>
      </c>
      <c r="F25" s="419"/>
      <c r="G25" s="419"/>
      <c r="H25" s="419"/>
      <c r="I25" s="419"/>
      <c r="J25" s="419"/>
      <c r="K25" s="420"/>
      <c r="L25" s="421">
        <v>1</v>
      </c>
      <c r="M25" s="422"/>
      <c r="N25" s="422"/>
      <c r="O25" s="422"/>
      <c r="P25" s="423"/>
      <c r="Q25" s="421">
        <v>6498</v>
      </c>
      <c r="R25" s="422"/>
      <c r="S25" s="422"/>
      <c r="T25" s="422"/>
      <c r="U25" s="422"/>
      <c r="V25" s="423"/>
      <c r="W25" s="489"/>
      <c r="X25" s="480"/>
      <c r="Y25" s="481"/>
      <c r="Z25" s="418" t="s">
        <v>166</v>
      </c>
      <c r="AA25" s="419"/>
      <c r="AB25" s="419"/>
      <c r="AC25" s="419"/>
      <c r="AD25" s="419"/>
      <c r="AE25" s="419"/>
      <c r="AF25" s="419"/>
      <c r="AG25" s="420"/>
      <c r="AH25" s="421">
        <v>75</v>
      </c>
      <c r="AI25" s="422"/>
      <c r="AJ25" s="422"/>
      <c r="AK25" s="422"/>
      <c r="AL25" s="423"/>
      <c r="AM25" s="421">
        <v>203250</v>
      </c>
      <c r="AN25" s="422"/>
      <c r="AO25" s="422"/>
      <c r="AP25" s="422"/>
      <c r="AQ25" s="422"/>
      <c r="AR25" s="423"/>
      <c r="AS25" s="421">
        <v>2710</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5413903</v>
      </c>
      <c r="BO25" s="441"/>
      <c r="BP25" s="441"/>
      <c r="BQ25" s="441"/>
      <c r="BR25" s="441"/>
      <c r="BS25" s="441"/>
      <c r="BT25" s="441"/>
      <c r="BU25" s="442"/>
      <c r="BV25" s="440">
        <v>5035169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9"/>
      <c r="C26" s="480"/>
      <c r="D26" s="481"/>
      <c r="E26" s="418" t="s">
        <v>168</v>
      </c>
      <c r="F26" s="419"/>
      <c r="G26" s="419"/>
      <c r="H26" s="419"/>
      <c r="I26" s="419"/>
      <c r="J26" s="419"/>
      <c r="K26" s="420"/>
      <c r="L26" s="421">
        <v>1</v>
      </c>
      <c r="M26" s="422"/>
      <c r="N26" s="422"/>
      <c r="O26" s="422"/>
      <c r="P26" s="423"/>
      <c r="Q26" s="421">
        <v>5814</v>
      </c>
      <c r="R26" s="422"/>
      <c r="S26" s="422"/>
      <c r="T26" s="422"/>
      <c r="U26" s="422"/>
      <c r="V26" s="423"/>
      <c r="W26" s="489"/>
      <c r="X26" s="480"/>
      <c r="Y26" s="481"/>
      <c r="Z26" s="418" t="s">
        <v>169</v>
      </c>
      <c r="AA26" s="457"/>
      <c r="AB26" s="457"/>
      <c r="AC26" s="457"/>
      <c r="AD26" s="457"/>
      <c r="AE26" s="457"/>
      <c r="AF26" s="457"/>
      <c r="AG26" s="458"/>
      <c r="AH26" s="421">
        <v>33</v>
      </c>
      <c r="AI26" s="422"/>
      <c r="AJ26" s="422"/>
      <c r="AK26" s="422"/>
      <c r="AL26" s="423"/>
      <c r="AM26" s="421">
        <v>117678</v>
      </c>
      <c r="AN26" s="422"/>
      <c r="AO26" s="422"/>
      <c r="AP26" s="422"/>
      <c r="AQ26" s="422"/>
      <c r="AR26" s="423"/>
      <c r="AS26" s="421">
        <v>3566</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171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9"/>
      <c r="C27" s="480"/>
      <c r="D27" s="481"/>
      <c r="E27" s="418" t="s">
        <v>172</v>
      </c>
      <c r="F27" s="419"/>
      <c r="G27" s="419"/>
      <c r="H27" s="419"/>
      <c r="I27" s="419"/>
      <c r="J27" s="419"/>
      <c r="K27" s="420"/>
      <c r="L27" s="421">
        <v>1</v>
      </c>
      <c r="M27" s="422"/>
      <c r="N27" s="422"/>
      <c r="O27" s="422"/>
      <c r="P27" s="423"/>
      <c r="Q27" s="421">
        <v>4992</v>
      </c>
      <c r="R27" s="422"/>
      <c r="S27" s="422"/>
      <c r="T27" s="422"/>
      <c r="U27" s="422"/>
      <c r="V27" s="423"/>
      <c r="W27" s="489"/>
      <c r="X27" s="480"/>
      <c r="Y27" s="481"/>
      <c r="Z27" s="418" t="s">
        <v>173</v>
      </c>
      <c r="AA27" s="419"/>
      <c r="AB27" s="419"/>
      <c r="AC27" s="419"/>
      <c r="AD27" s="419"/>
      <c r="AE27" s="419"/>
      <c r="AF27" s="419"/>
      <c r="AG27" s="420"/>
      <c r="AH27" s="421">
        <v>22</v>
      </c>
      <c r="AI27" s="422"/>
      <c r="AJ27" s="422"/>
      <c r="AK27" s="422"/>
      <c r="AL27" s="423"/>
      <c r="AM27" s="421">
        <v>81941</v>
      </c>
      <c r="AN27" s="422"/>
      <c r="AO27" s="422"/>
      <c r="AP27" s="422"/>
      <c r="AQ27" s="422"/>
      <c r="AR27" s="423"/>
      <c r="AS27" s="421">
        <v>3725</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202821</v>
      </c>
      <c r="BO27" s="449"/>
      <c r="BP27" s="449"/>
      <c r="BQ27" s="449"/>
      <c r="BR27" s="449"/>
      <c r="BS27" s="449"/>
      <c r="BT27" s="449"/>
      <c r="BU27" s="450"/>
      <c r="BV27" s="448">
        <v>202441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9"/>
      <c r="C28" s="480"/>
      <c r="D28" s="481"/>
      <c r="E28" s="418" t="s">
        <v>175</v>
      </c>
      <c r="F28" s="419"/>
      <c r="G28" s="419"/>
      <c r="H28" s="419"/>
      <c r="I28" s="419"/>
      <c r="J28" s="419"/>
      <c r="K28" s="420"/>
      <c r="L28" s="421">
        <v>1</v>
      </c>
      <c r="M28" s="422"/>
      <c r="N28" s="422"/>
      <c r="O28" s="422"/>
      <c r="P28" s="423"/>
      <c r="Q28" s="421">
        <v>4512</v>
      </c>
      <c r="R28" s="422"/>
      <c r="S28" s="422"/>
      <c r="T28" s="422"/>
      <c r="U28" s="422"/>
      <c r="V28" s="423"/>
      <c r="W28" s="489"/>
      <c r="X28" s="480"/>
      <c r="Y28" s="481"/>
      <c r="Z28" s="418" t="s">
        <v>176</v>
      </c>
      <c r="AA28" s="419"/>
      <c r="AB28" s="419"/>
      <c r="AC28" s="419"/>
      <c r="AD28" s="419"/>
      <c r="AE28" s="419"/>
      <c r="AF28" s="419"/>
      <c r="AG28" s="420"/>
      <c r="AH28" s="421" t="s">
        <v>130</v>
      </c>
      <c r="AI28" s="422"/>
      <c r="AJ28" s="422"/>
      <c r="AK28" s="422"/>
      <c r="AL28" s="423"/>
      <c r="AM28" s="421" t="s">
        <v>171</v>
      </c>
      <c r="AN28" s="422"/>
      <c r="AO28" s="422"/>
      <c r="AP28" s="422"/>
      <c r="AQ28" s="422"/>
      <c r="AR28" s="423"/>
      <c r="AS28" s="421" t="s">
        <v>171</v>
      </c>
      <c r="AT28" s="422"/>
      <c r="AU28" s="422"/>
      <c r="AV28" s="422"/>
      <c r="AW28" s="422"/>
      <c r="AX28" s="424"/>
      <c r="AY28" s="428" t="s">
        <v>177</v>
      </c>
      <c r="AZ28" s="429"/>
      <c r="BA28" s="429"/>
      <c r="BB28" s="430"/>
      <c r="BC28" s="437" t="s">
        <v>41</v>
      </c>
      <c r="BD28" s="438"/>
      <c r="BE28" s="438"/>
      <c r="BF28" s="438"/>
      <c r="BG28" s="438"/>
      <c r="BH28" s="438"/>
      <c r="BI28" s="438"/>
      <c r="BJ28" s="438"/>
      <c r="BK28" s="438"/>
      <c r="BL28" s="438"/>
      <c r="BM28" s="439"/>
      <c r="BN28" s="440">
        <v>1045610</v>
      </c>
      <c r="BO28" s="441"/>
      <c r="BP28" s="441"/>
      <c r="BQ28" s="441"/>
      <c r="BR28" s="441"/>
      <c r="BS28" s="441"/>
      <c r="BT28" s="441"/>
      <c r="BU28" s="442"/>
      <c r="BV28" s="440">
        <v>1035280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9"/>
      <c r="C29" s="480"/>
      <c r="D29" s="481"/>
      <c r="E29" s="418" t="s">
        <v>178</v>
      </c>
      <c r="F29" s="419"/>
      <c r="G29" s="419"/>
      <c r="H29" s="419"/>
      <c r="I29" s="419"/>
      <c r="J29" s="419"/>
      <c r="K29" s="420"/>
      <c r="L29" s="421">
        <v>18</v>
      </c>
      <c r="M29" s="422"/>
      <c r="N29" s="422"/>
      <c r="O29" s="422"/>
      <c r="P29" s="423"/>
      <c r="Q29" s="421">
        <v>4224</v>
      </c>
      <c r="R29" s="422"/>
      <c r="S29" s="422"/>
      <c r="T29" s="422"/>
      <c r="U29" s="422"/>
      <c r="V29" s="423"/>
      <c r="W29" s="490"/>
      <c r="X29" s="491"/>
      <c r="Y29" s="492"/>
      <c r="Z29" s="418" t="s">
        <v>179</v>
      </c>
      <c r="AA29" s="419"/>
      <c r="AB29" s="419"/>
      <c r="AC29" s="419"/>
      <c r="AD29" s="419"/>
      <c r="AE29" s="419"/>
      <c r="AF29" s="419"/>
      <c r="AG29" s="420"/>
      <c r="AH29" s="421">
        <v>496</v>
      </c>
      <c r="AI29" s="422"/>
      <c r="AJ29" s="422"/>
      <c r="AK29" s="422"/>
      <c r="AL29" s="423"/>
      <c r="AM29" s="421">
        <v>1548971</v>
      </c>
      <c r="AN29" s="422"/>
      <c r="AO29" s="422"/>
      <c r="AP29" s="422"/>
      <c r="AQ29" s="422"/>
      <c r="AR29" s="423"/>
      <c r="AS29" s="421">
        <v>3123</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5860</v>
      </c>
      <c r="BO29" s="446"/>
      <c r="BP29" s="446"/>
      <c r="BQ29" s="446"/>
      <c r="BR29" s="446"/>
      <c r="BS29" s="446"/>
      <c r="BT29" s="446"/>
      <c r="BU29" s="447"/>
      <c r="BV29" s="445">
        <v>5859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2"/>
      <c r="C30" s="483"/>
      <c r="D30" s="484"/>
      <c r="E30" s="493"/>
      <c r="F30" s="494"/>
      <c r="G30" s="494"/>
      <c r="H30" s="494"/>
      <c r="I30" s="494"/>
      <c r="J30" s="494"/>
      <c r="K30" s="495"/>
      <c r="L30" s="496"/>
      <c r="M30" s="497"/>
      <c r="N30" s="497"/>
      <c r="O30" s="497"/>
      <c r="P30" s="498"/>
      <c r="Q30" s="496"/>
      <c r="R30" s="497"/>
      <c r="S30" s="497"/>
      <c r="T30" s="497"/>
      <c r="U30" s="497"/>
      <c r="V30" s="498"/>
      <c r="W30" s="499" t="s">
        <v>181</v>
      </c>
      <c r="X30" s="500"/>
      <c r="Y30" s="500"/>
      <c r="Z30" s="500"/>
      <c r="AA30" s="500"/>
      <c r="AB30" s="500"/>
      <c r="AC30" s="500"/>
      <c r="AD30" s="500"/>
      <c r="AE30" s="500"/>
      <c r="AF30" s="500"/>
      <c r="AG30" s="501"/>
      <c r="AH30" s="409">
        <v>96.4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2203794</v>
      </c>
      <c r="BO30" s="449"/>
      <c r="BP30" s="449"/>
      <c r="BQ30" s="449"/>
      <c r="BR30" s="449"/>
      <c r="BS30" s="449"/>
      <c r="BT30" s="449"/>
      <c r="BU30" s="450"/>
      <c r="BV30" s="448">
        <v>2289462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190</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190</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10</v>
      </c>
      <c r="AN34" s="404"/>
      <c r="AO34" s="403" t="str">
        <f>IF('各会計、関係団体の財政状況及び健全化判断比率'!B33="","",'各会計、関係団体の財政状況及び健全化判断比率'!B33)</f>
        <v>水道事業会計</v>
      </c>
      <c r="AP34" s="403"/>
      <c r="AQ34" s="403"/>
      <c r="AR34" s="403"/>
      <c r="AS34" s="403"/>
      <c r="AT34" s="403"/>
      <c r="AU34" s="403"/>
      <c r="AV34" s="403"/>
      <c r="AW34" s="403"/>
      <c r="AX34" s="403"/>
      <c r="AY34" s="403"/>
      <c r="AZ34" s="403"/>
      <c r="BA34" s="403"/>
      <c r="BB34" s="403"/>
      <c r="BC34" s="403"/>
      <c r="BD34" s="193"/>
      <c r="BE34" s="404">
        <f>IF(BG34="","",MAX(C34:D43,U34:V43,AM34:AN43)+1)</f>
        <v>12</v>
      </c>
      <c r="BF34" s="404"/>
      <c r="BG34" s="403" t="str">
        <f>IF('各会計、関係団体の財政状況及び健全化判断比率'!B35="","",'各会計、関係団体の財政状況及び健全化判断比率'!B35)</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14</v>
      </c>
      <c r="BX34" s="404"/>
      <c r="BY34" s="403" t="str">
        <f>IF('各会計、関係団体の財政状況及び健全化判断比率'!B68="","",'各会計、関係団体の財政状況及び健全化判断比率'!B68)</f>
        <v>和歌山県市町村総合事務組合</v>
      </c>
      <c r="BZ34" s="403"/>
      <c r="CA34" s="403"/>
      <c r="CB34" s="403"/>
      <c r="CC34" s="403"/>
      <c r="CD34" s="403"/>
      <c r="CE34" s="403"/>
      <c r="CF34" s="403"/>
      <c r="CG34" s="403"/>
      <c r="CH34" s="403"/>
      <c r="CI34" s="403"/>
      <c r="CJ34" s="403"/>
      <c r="CK34" s="403"/>
      <c r="CL34" s="403"/>
      <c r="CM34" s="403"/>
      <c r="CN34" s="193"/>
      <c r="CO34" s="404">
        <f>IF(CQ34="","",MAX(C34:D43,U34:V43,AM34:AN43,BE34:BF43,BW34:BX43)+1)</f>
        <v>22</v>
      </c>
      <c r="CP34" s="404"/>
      <c r="CQ34" s="403" t="str">
        <f>IF('各会計、関係団体の財政状況及び健全化判断比率'!BS7="","",'各会計、関係団体の財政状況及び健全化判断比率'!BS7)</f>
        <v>橋本市文化スポーツ振興公社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住宅新築資金等貸付事業特別会計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11</v>
      </c>
      <c r="AN35" s="404"/>
      <c r="AO35" s="403" t="str">
        <f>IF('各会計、関係団体の財政状況及び健全化判断比率'!B34="","",'各会計、関係団体の財政状況及び健全化判断比率'!B34)</f>
        <v>病院事業会計</v>
      </c>
      <c r="AP35" s="403"/>
      <c r="AQ35" s="403"/>
      <c r="AR35" s="403"/>
      <c r="AS35" s="403"/>
      <c r="AT35" s="403"/>
      <c r="AU35" s="403"/>
      <c r="AV35" s="403"/>
      <c r="AW35" s="403"/>
      <c r="AX35" s="403"/>
      <c r="AY35" s="403"/>
      <c r="AZ35" s="403"/>
      <c r="BA35" s="403"/>
      <c r="BB35" s="403"/>
      <c r="BC35" s="403"/>
      <c r="BD35" s="193"/>
      <c r="BE35" s="404">
        <f t="shared" ref="BE35:BE43" si="1">IF(BG35="","",BE34+1)</f>
        <v>13</v>
      </c>
      <c r="BF35" s="404"/>
      <c r="BG35" s="403" t="str">
        <f>IF('各会計、関係団体の財政状況及び健全化判断比率'!B36="","",'各会計、関係団体の財政状況及び健全化判断比率'!B36)</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15</v>
      </c>
      <c r="BX35" s="404"/>
      <c r="BY35" s="403" t="str">
        <f>IF('各会計、関係団体の財政状況及び健全化判断比率'!B69="","",'各会計、関係団体の財政状況及び健全化判断比率'!B69)</f>
        <v>和歌山地方税回収機構</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墓園事業特別会計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駐車場事業特別会計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16</v>
      </c>
      <c r="BX36" s="404"/>
      <c r="BY36" s="403" t="str">
        <f>IF('各会計、関係団体の財政状況及び健全化判断比率'!B70="","",'各会計、関係団体の財政状況及び健全化判断比率'!B70)</f>
        <v>橋本周辺広域市町村圏組合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f>IF(E37="","",C36+1)</f>
        <v>4</v>
      </c>
      <c r="D37" s="404"/>
      <c r="E37" s="403" t="str">
        <f>IF('各会計、関係団体の財政状況及び健全化判断比率'!B10="","",'各会計、関係団体の財政状況及び健全化判断比率'!B10)</f>
        <v>土地区画整理事業特別会計</v>
      </c>
      <c r="F37" s="403"/>
      <c r="G37" s="403"/>
      <c r="H37" s="403"/>
      <c r="I37" s="403"/>
      <c r="J37" s="403"/>
      <c r="K37" s="403"/>
      <c r="L37" s="403"/>
      <c r="M37" s="403"/>
      <c r="N37" s="403"/>
      <c r="O37" s="403"/>
      <c r="P37" s="403"/>
      <c r="Q37" s="403"/>
      <c r="R37" s="403"/>
      <c r="S37" s="403"/>
      <c r="T37" s="193"/>
      <c r="U37" s="404">
        <f t="shared" si="4"/>
        <v>8</v>
      </c>
      <c r="V37" s="404"/>
      <c r="W37" s="403" t="str">
        <f>IF('各会計、関係団体の財政状況及び健全化判断比率'!B31="","",'各会計、関係団体の財政状況及び健全化判断比率'!B31)</f>
        <v>指定訪問看護事業特別会計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17</v>
      </c>
      <c r="BX37" s="404"/>
      <c r="BY37" s="403" t="str">
        <f>IF('各会計、関係団体の財政状況及び健全化判断比率'!B71="","",'各会計、関係団体の財政状況及び健全化判断比率'!B71)</f>
        <v>伊都郡町村及び橋本市老人福祉施設事務組合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9</v>
      </c>
      <c r="V38" s="404"/>
      <c r="W38" s="403" t="str">
        <f>IF('各会計、関係団体の財政状況及び健全化判断比率'!B32="","",'各会計、関係団体の財政状況及び健全化判断比率'!B32)</f>
        <v>後期高齢者医療特別会計</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18</v>
      </c>
      <c r="BX38" s="404"/>
      <c r="BY38" s="403" t="str">
        <f>IF('各会計、関係団体の財政状況及び健全化判断比率'!B72="","",'各会計、関係団体の財政状況及び健全化判断比率'!B72)</f>
        <v>伊都郡町村及び橋本市児童福祉施設事務組合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19</v>
      </c>
      <c r="BX39" s="404"/>
      <c r="BY39" s="403" t="str">
        <f>IF('各会計、関係団体の財政状況及び健全化判断比率'!B73="","",'各会計、関係団体の財政状況及び健全化判断比率'!B73)</f>
        <v>和歌山県後期高齢者医療広域連合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20</v>
      </c>
      <c r="BX40" s="404"/>
      <c r="BY40" s="403" t="str">
        <f>IF('各会計、関係団体の財政状況及び健全化判断比率'!B74="","",'各会計、関係団体の財政状況及び健全化判断比率'!B74)</f>
        <v>橋本伊都衛生施設組合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21</v>
      </c>
      <c r="BX41" s="404"/>
      <c r="BY41" s="403" t="str">
        <f>IF('各会計、関係団体の財政状況及び健全化判断比率'!B75="","",'各会計、関係団体の財政状況及び健全化判断比率'!B75)</f>
        <v>伊都消防組合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UgVPjzMvVkAQa/YOpZot0sLcx4a/0xQjNONgYKFyRtGAOSFMPtNpzDBSOvU93lrQkPvgPHExXa/usEiU0mYQQA==" saltValue="DRzOCoOkhQNFxjMUtqJ/f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c r="A34" s="22"/>
      <c r="B34" s="31"/>
      <c r="C34" s="1224" t="s">
        <v>553</v>
      </c>
      <c r="D34" s="1224"/>
      <c r="E34" s="1225"/>
      <c r="F34" s="32">
        <v>23</v>
      </c>
      <c r="G34" s="33">
        <v>22.67</v>
      </c>
      <c r="H34" s="33">
        <v>22.53</v>
      </c>
      <c r="I34" s="33">
        <v>23.7</v>
      </c>
      <c r="J34" s="34">
        <v>20.69</v>
      </c>
      <c r="K34" s="22"/>
      <c r="L34" s="22"/>
      <c r="M34" s="22"/>
      <c r="N34" s="22"/>
      <c r="O34" s="22"/>
      <c r="P34" s="22"/>
    </row>
    <row r="35" spans="1:16" ht="39" customHeight="1">
      <c r="A35" s="22"/>
      <c r="B35" s="35"/>
      <c r="C35" s="1218" t="s">
        <v>554</v>
      </c>
      <c r="D35" s="1219"/>
      <c r="E35" s="1220"/>
      <c r="F35" s="36">
        <v>3.05</v>
      </c>
      <c r="G35" s="37">
        <v>5.66</v>
      </c>
      <c r="H35" s="37">
        <v>5.92</v>
      </c>
      <c r="I35" s="37">
        <v>5.13</v>
      </c>
      <c r="J35" s="38">
        <v>4.93</v>
      </c>
      <c r="K35" s="22"/>
      <c r="L35" s="22"/>
      <c r="M35" s="22"/>
      <c r="N35" s="22"/>
      <c r="O35" s="22"/>
      <c r="P35" s="22"/>
    </row>
    <row r="36" spans="1:16" ht="39" customHeight="1">
      <c r="A36" s="22"/>
      <c r="B36" s="35"/>
      <c r="C36" s="1218" t="s">
        <v>555</v>
      </c>
      <c r="D36" s="1219"/>
      <c r="E36" s="1220"/>
      <c r="F36" s="36">
        <v>1.62</v>
      </c>
      <c r="G36" s="37">
        <v>1.65</v>
      </c>
      <c r="H36" s="37">
        <v>0.99</v>
      </c>
      <c r="I36" s="37">
        <v>1.44</v>
      </c>
      <c r="J36" s="38">
        <v>2.2200000000000002</v>
      </c>
      <c r="K36" s="22"/>
      <c r="L36" s="22"/>
      <c r="M36" s="22"/>
      <c r="N36" s="22"/>
      <c r="O36" s="22"/>
      <c r="P36" s="22"/>
    </row>
    <row r="37" spans="1:16" ht="39" customHeight="1">
      <c r="A37" s="22"/>
      <c r="B37" s="35"/>
      <c r="C37" s="1218" t="s">
        <v>556</v>
      </c>
      <c r="D37" s="1219"/>
      <c r="E37" s="1220"/>
      <c r="F37" s="36">
        <v>1.68</v>
      </c>
      <c r="G37" s="37">
        <v>1.0900000000000001</v>
      </c>
      <c r="H37" s="37">
        <v>1.95</v>
      </c>
      <c r="I37" s="37">
        <v>2.27</v>
      </c>
      <c r="J37" s="38">
        <v>1.8</v>
      </c>
      <c r="K37" s="22"/>
      <c r="L37" s="22"/>
      <c r="M37" s="22"/>
      <c r="N37" s="22"/>
      <c r="O37" s="22"/>
      <c r="P37" s="22"/>
    </row>
    <row r="38" spans="1:16" ht="39" customHeight="1">
      <c r="A38" s="22"/>
      <c r="B38" s="35"/>
      <c r="C38" s="1218" t="s">
        <v>557</v>
      </c>
      <c r="D38" s="1219"/>
      <c r="E38" s="1220"/>
      <c r="F38" s="36">
        <v>0.77</v>
      </c>
      <c r="G38" s="37">
        <v>0.56000000000000005</v>
      </c>
      <c r="H38" s="37">
        <v>0.45</v>
      </c>
      <c r="I38" s="37">
        <v>1.8</v>
      </c>
      <c r="J38" s="38">
        <v>1.4</v>
      </c>
      <c r="K38" s="22"/>
      <c r="L38" s="22"/>
      <c r="M38" s="22"/>
      <c r="N38" s="22"/>
      <c r="O38" s="22"/>
      <c r="P38" s="22"/>
    </row>
    <row r="39" spans="1:16" ht="39" customHeight="1">
      <c r="A39" s="22"/>
      <c r="B39" s="35"/>
      <c r="C39" s="1218" t="s">
        <v>558</v>
      </c>
      <c r="D39" s="1219"/>
      <c r="E39" s="1220"/>
      <c r="F39" s="36">
        <v>0.15</v>
      </c>
      <c r="G39" s="37">
        <v>0.13</v>
      </c>
      <c r="H39" s="37">
        <v>0.02</v>
      </c>
      <c r="I39" s="37">
        <v>0.1</v>
      </c>
      <c r="J39" s="38">
        <v>0.08</v>
      </c>
      <c r="K39" s="22"/>
      <c r="L39" s="22"/>
      <c r="M39" s="22"/>
      <c r="N39" s="22"/>
      <c r="O39" s="22"/>
      <c r="P39" s="22"/>
    </row>
    <row r="40" spans="1:16" ht="39" customHeight="1">
      <c r="A40" s="22"/>
      <c r="B40" s="35"/>
      <c r="C40" s="1218" t="s">
        <v>559</v>
      </c>
      <c r="D40" s="1219"/>
      <c r="E40" s="1220"/>
      <c r="F40" s="36">
        <v>0.12</v>
      </c>
      <c r="G40" s="37">
        <v>0.04</v>
      </c>
      <c r="H40" s="37">
        <v>0.03</v>
      </c>
      <c r="I40" s="37">
        <v>0.03</v>
      </c>
      <c r="J40" s="38">
        <v>0.05</v>
      </c>
      <c r="K40" s="22"/>
      <c r="L40" s="22"/>
      <c r="M40" s="22"/>
      <c r="N40" s="22"/>
      <c r="O40" s="22"/>
      <c r="P40" s="22"/>
    </row>
    <row r="41" spans="1:16" ht="39" customHeight="1">
      <c r="A41" s="22"/>
      <c r="B41" s="35"/>
      <c r="C41" s="1218" t="s">
        <v>560</v>
      </c>
      <c r="D41" s="1219"/>
      <c r="E41" s="1220"/>
      <c r="F41" s="36">
        <v>0.09</v>
      </c>
      <c r="G41" s="37">
        <v>0.06</v>
      </c>
      <c r="H41" s="37">
        <v>0.02</v>
      </c>
      <c r="I41" s="37">
        <v>0.04</v>
      </c>
      <c r="J41" s="38">
        <v>0.03</v>
      </c>
      <c r="K41" s="22"/>
      <c r="L41" s="22"/>
      <c r="M41" s="22"/>
      <c r="N41" s="22"/>
      <c r="O41" s="22"/>
      <c r="P41" s="22"/>
    </row>
    <row r="42" spans="1:16" ht="39" customHeight="1">
      <c r="A42" s="22"/>
      <c r="B42" s="39"/>
      <c r="C42" s="1218" t="s">
        <v>561</v>
      </c>
      <c r="D42" s="1219"/>
      <c r="E42" s="1220"/>
      <c r="F42" s="36" t="s">
        <v>501</v>
      </c>
      <c r="G42" s="37" t="s">
        <v>501</v>
      </c>
      <c r="H42" s="37" t="s">
        <v>501</v>
      </c>
      <c r="I42" s="37" t="s">
        <v>501</v>
      </c>
      <c r="J42" s="38" t="s">
        <v>501</v>
      </c>
      <c r="K42" s="22"/>
      <c r="L42" s="22"/>
      <c r="M42" s="22"/>
      <c r="N42" s="22"/>
      <c r="O42" s="22"/>
      <c r="P42" s="22"/>
    </row>
    <row r="43" spans="1:16" ht="39" customHeight="1" thickBot="1">
      <c r="A43" s="22"/>
      <c r="B43" s="40"/>
      <c r="C43" s="1221" t="s">
        <v>562</v>
      </c>
      <c r="D43" s="1222"/>
      <c r="E43" s="1223"/>
      <c r="F43" s="41">
        <v>0.18</v>
      </c>
      <c r="G43" s="42">
        <v>0.15</v>
      </c>
      <c r="H43" s="42">
        <v>0.05</v>
      </c>
      <c r="I43" s="42">
        <v>0.13</v>
      </c>
      <c r="J43" s="43">
        <v>7.0000000000000007E-2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Ka2Ct3Ll57Lz55gW9/x4ei0m1ekwyqeDZ9lazxcjrIc7svWAs6bNlkwFZbkqti2prM7q+FVs+sehbFIJF39XA==" saltValue="PHvpeAvVkuybgJ+jTR7p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c r="A45" s="48"/>
      <c r="B45" s="1234" t="s">
        <v>11</v>
      </c>
      <c r="C45" s="1235"/>
      <c r="D45" s="58"/>
      <c r="E45" s="1240" t="s">
        <v>12</v>
      </c>
      <c r="F45" s="1240"/>
      <c r="G45" s="1240"/>
      <c r="H45" s="1240"/>
      <c r="I45" s="1240"/>
      <c r="J45" s="1241"/>
      <c r="K45" s="59">
        <v>3262</v>
      </c>
      <c r="L45" s="60">
        <v>3456</v>
      </c>
      <c r="M45" s="60">
        <v>3628</v>
      </c>
      <c r="N45" s="60">
        <v>3765</v>
      </c>
      <c r="O45" s="61">
        <v>3895</v>
      </c>
      <c r="P45" s="48"/>
      <c r="Q45" s="48"/>
      <c r="R45" s="48"/>
      <c r="S45" s="48"/>
      <c r="T45" s="48"/>
      <c r="U45" s="48"/>
    </row>
    <row r="46" spans="1:21" ht="30.75" customHeight="1">
      <c r="A46" s="48"/>
      <c r="B46" s="1236"/>
      <c r="C46" s="1237"/>
      <c r="D46" s="62"/>
      <c r="E46" s="1228" t="s">
        <v>13</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c r="A47" s="48"/>
      <c r="B47" s="1236"/>
      <c r="C47" s="1237"/>
      <c r="D47" s="62"/>
      <c r="E47" s="1228" t="s">
        <v>14</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c r="A48" s="48"/>
      <c r="B48" s="1236"/>
      <c r="C48" s="1237"/>
      <c r="D48" s="62"/>
      <c r="E48" s="1228" t="s">
        <v>15</v>
      </c>
      <c r="F48" s="1228"/>
      <c r="G48" s="1228"/>
      <c r="H48" s="1228"/>
      <c r="I48" s="1228"/>
      <c r="J48" s="1229"/>
      <c r="K48" s="63">
        <v>1149</v>
      </c>
      <c r="L48" s="64">
        <v>1231</v>
      </c>
      <c r="M48" s="64">
        <v>1249</v>
      </c>
      <c r="N48" s="64">
        <v>1249</v>
      </c>
      <c r="O48" s="65">
        <v>1421</v>
      </c>
      <c r="P48" s="48"/>
      <c r="Q48" s="48"/>
      <c r="R48" s="48"/>
      <c r="S48" s="48"/>
      <c r="T48" s="48"/>
      <c r="U48" s="48"/>
    </row>
    <row r="49" spans="1:21" ht="30.75" customHeight="1">
      <c r="A49" s="48"/>
      <c r="B49" s="1236"/>
      <c r="C49" s="1237"/>
      <c r="D49" s="62"/>
      <c r="E49" s="1228" t="s">
        <v>16</v>
      </c>
      <c r="F49" s="1228"/>
      <c r="G49" s="1228"/>
      <c r="H49" s="1228"/>
      <c r="I49" s="1228"/>
      <c r="J49" s="1229"/>
      <c r="K49" s="63">
        <v>208</v>
      </c>
      <c r="L49" s="64">
        <v>209</v>
      </c>
      <c r="M49" s="64">
        <v>212</v>
      </c>
      <c r="N49" s="64">
        <v>218</v>
      </c>
      <c r="O49" s="65">
        <v>225</v>
      </c>
      <c r="P49" s="48"/>
      <c r="Q49" s="48"/>
      <c r="R49" s="48"/>
      <c r="S49" s="48"/>
      <c r="T49" s="48"/>
      <c r="U49" s="48"/>
    </row>
    <row r="50" spans="1:21" ht="30.75" customHeight="1">
      <c r="A50" s="48"/>
      <c r="B50" s="1236"/>
      <c r="C50" s="1237"/>
      <c r="D50" s="62"/>
      <c r="E50" s="1228" t="s">
        <v>17</v>
      </c>
      <c r="F50" s="1228"/>
      <c r="G50" s="1228"/>
      <c r="H50" s="1228"/>
      <c r="I50" s="1228"/>
      <c r="J50" s="1229"/>
      <c r="K50" s="63" t="s">
        <v>501</v>
      </c>
      <c r="L50" s="64" t="s">
        <v>501</v>
      </c>
      <c r="M50" s="64" t="s">
        <v>501</v>
      </c>
      <c r="N50" s="64" t="s">
        <v>501</v>
      </c>
      <c r="O50" s="65" t="s">
        <v>501</v>
      </c>
      <c r="P50" s="48"/>
      <c r="Q50" s="48"/>
      <c r="R50" s="48"/>
      <c r="S50" s="48"/>
      <c r="T50" s="48"/>
      <c r="U50" s="48"/>
    </row>
    <row r="51" spans="1:21" ht="30.75" customHeight="1">
      <c r="A51" s="48"/>
      <c r="B51" s="1238"/>
      <c r="C51" s="1239"/>
      <c r="D51" s="66"/>
      <c r="E51" s="1228" t="s">
        <v>18</v>
      </c>
      <c r="F51" s="1228"/>
      <c r="G51" s="1228"/>
      <c r="H51" s="1228"/>
      <c r="I51" s="1228"/>
      <c r="J51" s="1229"/>
      <c r="K51" s="63">
        <v>1</v>
      </c>
      <c r="L51" s="64">
        <v>1</v>
      </c>
      <c r="M51" s="64">
        <v>1</v>
      </c>
      <c r="N51" s="64">
        <v>1</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3197</v>
      </c>
      <c r="L52" s="64">
        <v>3439</v>
      </c>
      <c r="M52" s="64">
        <v>3474</v>
      </c>
      <c r="N52" s="64">
        <v>3599</v>
      </c>
      <c r="O52" s="65">
        <v>3661</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1423</v>
      </c>
      <c r="L53" s="69">
        <v>1458</v>
      </c>
      <c r="M53" s="69">
        <v>1616</v>
      </c>
      <c r="N53" s="69">
        <v>1634</v>
      </c>
      <c r="O53" s="70">
        <v>1880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FcpXXWbmzRc8SURaFH1Y5xjB4OuiKbhvG849u6iM672Od76aVlBi3Lyx8+B36FNI6614RMkMmBUKYNon1QUIQ==" saltValue="wpXmXm/YAIiDZsBqyRzhY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543</v>
      </c>
      <c r="J40" s="79" t="s">
        <v>544</v>
      </c>
      <c r="K40" s="79" t="s">
        <v>545</v>
      </c>
      <c r="L40" s="79" t="s">
        <v>546</v>
      </c>
      <c r="M40" s="80" t="s">
        <v>547</v>
      </c>
    </row>
    <row r="41" spans="2:13" ht="27.75" customHeight="1">
      <c r="B41" s="1254" t="s">
        <v>24</v>
      </c>
      <c r="C41" s="1255"/>
      <c r="D41" s="81"/>
      <c r="E41" s="1256" t="s">
        <v>25</v>
      </c>
      <c r="F41" s="1256"/>
      <c r="G41" s="1256"/>
      <c r="H41" s="1257"/>
      <c r="I41" s="82">
        <v>36890</v>
      </c>
      <c r="J41" s="83">
        <v>37289</v>
      </c>
      <c r="K41" s="83">
        <v>36941</v>
      </c>
      <c r="L41" s="83">
        <v>35212</v>
      </c>
      <c r="M41" s="84">
        <v>34432</v>
      </c>
    </row>
    <row r="42" spans="2:13" ht="27.75" customHeight="1">
      <c r="B42" s="1244"/>
      <c r="C42" s="1245"/>
      <c r="D42" s="85"/>
      <c r="E42" s="1248" t="s">
        <v>26</v>
      </c>
      <c r="F42" s="1248"/>
      <c r="G42" s="1248"/>
      <c r="H42" s="1249"/>
      <c r="I42" s="86" t="s">
        <v>501</v>
      </c>
      <c r="J42" s="87" t="s">
        <v>501</v>
      </c>
      <c r="K42" s="87" t="s">
        <v>501</v>
      </c>
      <c r="L42" s="87" t="s">
        <v>501</v>
      </c>
      <c r="M42" s="88" t="s">
        <v>501</v>
      </c>
    </row>
    <row r="43" spans="2:13" ht="27.75" customHeight="1">
      <c r="B43" s="1244"/>
      <c r="C43" s="1245"/>
      <c r="D43" s="85"/>
      <c r="E43" s="1248" t="s">
        <v>27</v>
      </c>
      <c r="F43" s="1248"/>
      <c r="G43" s="1248"/>
      <c r="H43" s="1249"/>
      <c r="I43" s="86">
        <v>16841</v>
      </c>
      <c r="J43" s="87">
        <v>15717</v>
      </c>
      <c r="K43" s="87">
        <v>14932</v>
      </c>
      <c r="L43" s="87">
        <v>14535</v>
      </c>
      <c r="M43" s="88">
        <v>14499</v>
      </c>
    </row>
    <row r="44" spans="2:13" ht="27.75" customHeight="1">
      <c r="B44" s="1244"/>
      <c r="C44" s="1245"/>
      <c r="D44" s="85"/>
      <c r="E44" s="1248" t="s">
        <v>28</v>
      </c>
      <c r="F44" s="1248"/>
      <c r="G44" s="1248"/>
      <c r="H44" s="1249"/>
      <c r="I44" s="86">
        <v>2479</v>
      </c>
      <c r="J44" s="87">
        <v>2305</v>
      </c>
      <c r="K44" s="87">
        <v>2106</v>
      </c>
      <c r="L44" s="87">
        <v>1859</v>
      </c>
      <c r="M44" s="88">
        <v>1606</v>
      </c>
    </row>
    <row r="45" spans="2:13" ht="27.75" customHeight="1">
      <c r="B45" s="1244"/>
      <c r="C45" s="1245"/>
      <c r="D45" s="85"/>
      <c r="E45" s="1248" t="s">
        <v>29</v>
      </c>
      <c r="F45" s="1248"/>
      <c r="G45" s="1248"/>
      <c r="H45" s="1249"/>
      <c r="I45" s="86">
        <v>5329</v>
      </c>
      <c r="J45" s="87">
        <v>4702</v>
      </c>
      <c r="K45" s="87">
        <v>4480</v>
      </c>
      <c r="L45" s="87">
        <v>4401</v>
      </c>
      <c r="M45" s="88">
        <v>4405</v>
      </c>
    </row>
    <row r="46" spans="2:13" ht="27.75" customHeight="1">
      <c r="B46" s="1244"/>
      <c r="C46" s="1245"/>
      <c r="D46" s="89"/>
      <c r="E46" s="1248" t="s">
        <v>30</v>
      </c>
      <c r="F46" s="1248"/>
      <c r="G46" s="1248"/>
      <c r="H46" s="1249"/>
      <c r="I46" s="86" t="s">
        <v>501</v>
      </c>
      <c r="J46" s="87" t="s">
        <v>501</v>
      </c>
      <c r="K46" s="87" t="s">
        <v>501</v>
      </c>
      <c r="L46" s="87" t="s">
        <v>501</v>
      </c>
      <c r="M46" s="88" t="s">
        <v>501</v>
      </c>
    </row>
    <row r="47" spans="2:13" ht="27.75" customHeight="1">
      <c r="B47" s="1244"/>
      <c r="C47" s="1245"/>
      <c r="D47" s="90"/>
      <c r="E47" s="1258" t="s">
        <v>31</v>
      </c>
      <c r="F47" s="1259"/>
      <c r="G47" s="1259"/>
      <c r="H47" s="1260"/>
      <c r="I47" s="86" t="s">
        <v>501</v>
      </c>
      <c r="J47" s="87" t="s">
        <v>501</v>
      </c>
      <c r="K47" s="87" t="s">
        <v>501</v>
      </c>
      <c r="L47" s="87" t="s">
        <v>501</v>
      </c>
      <c r="M47" s="88" t="s">
        <v>501</v>
      </c>
    </row>
    <row r="48" spans="2:13" ht="27.75" customHeight="1">
      <c r="B48" s="1244"/>
      <c r="C48" s="1245"/>
      <c r="D48" s="85"/>
      <c r="E48" s="1248" t="s">
        <v>32</v>
      </c>
      <c r="F48" s="1248"/>
      <c r="G48" s="1248"/>
      <c r="H48" s="1249"/>
      <c r="I48" s="86" t="s">
        <v>501</v>
      </c>
      <c r="J48" s="87" t="s">
        <v>501</v>
      </c>
      <c r="K48" s="87" t="s">
        <v>501</v>
      </c>
      <c r="L48" s="87" t="s">
        <v>501</v>
      </c>
      <c r="M48" s="88" t="s">
        <v>501</v>
      </c>
    </row>
    <row r="49" spans="2:13" ht="27.75" customHeight="1">
      <c r="B49" s="1246"/>
      <c r="C49" s="1247"/>
      <c r="D49" s="85"/>
      <c r="E49" s="1248" t="s">
        <v>33</v>
      </c>
      <c r="F49" s="1248"/>
      <c r="G49" s="1248"/>
      <c r="H49" s="1249"/>
      <c r="I49" s="86" t="s">
        <v>501</v>
      </c>
      <c r="J49" s="87" t="s">
        <v>501</v>
      </c>
      <c r="K49" s="87" t="s">
        <v>501</v>
      </c>
      <c r="L49" s="87" t="s">
        <v>501</v>
      </c>
      <c r="M49" s="88" t="s">
        <v>501</v>
      </c>
    </row>
    <row r="50" spans="2:13" ht="27.75" customHeight="1">
      <c r="B50" s="1242" t="s">
        <v>34</v>
      </c>
      <c r="C50" s="1243"/>
      <c r="D50" s="91"/>
      <c r="E50" s="1248" t="s">
        <v>35</v>
      </c>
      <c r="F50" s="1248"/>
      <c r="G50" s="1248"/>
      <c r="H50" s="1249"/>
      <c r="I50" s="86">
        <v>3692</v>
      </c>
      <c r="J50" s="87">
        <v>2840</v>
      </c>
      <c r="K50" s="87">
        <v>3074</v>
      </c>
      <c r="L50" s="87">
        <v>3182</v>
      </c>
      <c r="M50" s="88">
        <v>3230</v>
      </c>
    </row>
    <row r="51" spans="2:13" ht="27.75" customHeight="1">
      <c r="B51" s="1244"/>
      <c r="C51" s="1245"/>
      <c r="D51" s="85"/>
      <c r="E51" s="1248" t="s">
        <v>36</v>
      </c>
      <c r="F51" s="1248"/>
      <c r="G51" s="1248"/>
      <c r="H51" s="1249"/>
      <c r="I51" s="86">
        <v>3744</v>
      </c>
      <c r="J51" s="87">
        <v>3861</v>
      </c>
      <c r="K51" s="87">
        <v>3809</v>
      </c>
      <c r="L51" s="87">
        <v>3687</v>
      </c>
      <c r="M51" s="88">
        <v>3659</v>
      </c>
    </row>
    <row r="52" spans="2:13" ht="27.75" customHeight="1">
      <c r="B52" s="1246"/>
      <c r="C52" s="1247"/>
      <c r="D52" s="85"/>
      <c r="E52" s="1248" t="s">
        <v>37</v>
      </c>
      <c r="F52" s="1248"/>
      <c r="G52" s="1248"/>
      <c r="H52" s="1249"/>
      <c r="I52" s="86">
        <v>35687</v>
      </c>
      <c r="J52" s="87">
        <v>35245</v>
      </c>
      <c r="K52" s="87">
        <v>34832</v>
      </c>
      <c r="L52" s="87">
        <v>34210</v>
      </c>
      <c r="M52" s="88">
        <v>32280</v>
      </c>
    </row>
    <row r="53" spans="2:13" ht="27.75" customHeight="1" thickBot="1">
      <c r="B53" s="1250" t="s">
        <v>21</v>
      </c>
      <c r="C53" s="1251"/>
      <c r="D53" s="92"/>
      <c r="E53" s="1252" t="s">
        <v>38</v>
      </c>
      <c r="F53" s="1252"/>
      <c r="G53" s="1252"/>
      <c r="H53" s="1253"/>
      <c r="I53" s="93">
        <v>18416</v>
      </c>
      <c r="J53" s="94">
        <v>18066</v>
      </c>
      <c r="K53" s="94">
        <v>16744</v>
      </c>
      <c r="L53" s="94">
        <v>14929</v>
      </c>
      <c r="M53" s="95">
        <v>15772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3bkcCRrh5mck0i6k1I0/YDF5cNpjbG3Iwh2DXHkz+jJ1UN0UXsXXsN083Er9U1OJxzm/P6l/kiwBlpsPPgWSDw==" saltValue="OwRo9oAqKObGj0dMOu0A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545</v>
      </c>
      <c r="G54" s="104" t="s">
        <v>546</v>
      </c>
      <c r="H54" s="105" t="s">
        <v>547</v>
      </c>
    </row>
    <row r="55" spans="2:8" ht="52.5" customHeight="1">
      <c r="B55" s="106"/>
      <c r="C55" s="1269" t="s">
        <v>41</v>
      </c>
      <c r="D55" s="1269"/>
      <c r="E55" s="1270"/>
      <c r="F55" s="107">
        <v>1045</v>
      </c>
      <c r="G55" s="107">
        <v>1035</v>
      </c>
      <c r="H55" s="108">
        <v>1046</v>
      </c>
    </row>
    <row r="56" spans="2:8" ht="52.5" customHeight="1">
      <c r="B56" s="109"/>
      <c r="C56" s="1271" t="s">
        <v>42</v>
      </c>
      <c r="D56" s="1271"/>
      <c r="E56" s="1272"/>
      <c r="F56" s="110">
        <v>6</v>
      </c>
      <c r="G56" s="110">
        <v>6</v>
      </c>
      <c r="H56" s="111">
        <v>6</v>
      </c>
    </row>
    <row r="57" spans="2:8" ht="53.25" customHeight="1">
      <c r="B57" s="109"/>
      <c r="C57" s="1273" t="s">
        <v>43</v>
      </c>
      <c r="D57" s="1273"/>
      <c r="E57" s="1274"/>
      <c r="F57" s="112">
        <v>2180</v>
      </c>
      <c r="G57" s="112">
        <v>2289</v>
      </c>
      <c r="H57" s="113">
        <v>2204</v>
      </c>
    </row>
    <row r="58" spans="2:8" ht="45.75" customHeight="1">
      <c r="B58" s="114"/>
      <c r="C58" s="1261" t="s">
        <v>44</v>
      </c>
      <c r="D58" s="1262"/>
      <c r="E58" s="1263"/>
      <c r="F58" s="115"/>
      <c r="G58" s="115"/>
      <c r="H58" s="116"/>
    </row>
    <row r="59" spans="2:8" ht="45.75" customHeight="1">
      <c r="B59" s="114"/>
      <c r="C59" s="1261" t="s">
        <v>44</v>
      </c>
      <c r="D59" s="1262"/>
      <c r="E59" s="1263"/>
      <c r="F59" s="115"/>
      <c r="G59" s="115"/>
      <c r="H59" s="116"/>
    </row>
    <row r="60" spans="2:8" ht="45.75" customHeight="1">
      <c r="B60" s="114"/>
      <c r="C60" s="1261" t="s">
        <v>44</v>
      </c>
      <c r="D60" s="1262"/>
      <c r="E60" s="1263"/>
      <c r="F60" s="115"/>
      <c r="G60" s="115"/>
      <c r="H60" s="116"/>
    </row>
    <row r="61" spans="2:8" ht="45.75" customHeight="1">
      <c r="B61" s="114"/>
      <c r="C61" s="1261" t="s">
        <v>44</v>
      </c>
      <c r="D61" s="1262"/>
      <c r="E61" s="1263"/>
      <c r="F61" s="115"/>
      <c r="G61" s="115"/>
      <c r="H61" s="116"/>
    </row>
    <row r="62" spans="2:8" ht="45.75" customHeight="1" thickBot="1">
      <c r="B62" s="117"/>
      <c r="C62" s="1264" t="s">
        <v>44</v>
      </c>
      <c r="D62" s="1265"/>
      <c r="E62" s="1266"/>
      <c r="F62" s="118"/>
      <c r="G62" s="118"/>
      <c r="H62" s="119"/>
    </row>
    <row r="63" spans="2:8" ht="52.5" customHeight="1" thickBot="1">
      <c r="B63" s="120"/>
      <c r="C63" s="1267" t="s">
        <v>45</v>
      </c>
      <c r="D63" s="1267"/>
      <c r="E63" s="1268"/>
      <c r="F63" s="121">
        <v>3230</v>
      </c>
      <c r="G63" s="121">
        <v>3331</v>
      </c>
      <c r="H63" s="122">
        <v>3255</v>
      </c>
    </row>
    <row r="64" spans="2:8" ht="15" customHeight="1"/>
    <row r="65" ht="0" hidden="1" customHeight="1"/>
    <row r="66" ht="0" hidden="1" customHeight="1"/>
  </sheetData>
  <sheetProtection algorithmName="SHA-512" hashValue="RjLu9ABgwHSrrGxTFa0jJ2m00PFdjmE9UzsMhDyEBeiUvwcnfK4r1sDyMgiu4cwX18yKPT4JC5oSLoPC5oB9qQ==" saltValue="5y9MyqDaZULw6eJxr1+T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ZM191"/>
  <sheetViews>
    <sheetView showGridLines="0" topLeftCell="A19" zoomScaleNormal="100" zoomScaleSheetLayoutView="55" workbookViewId="0">
      <selection activeCell="A19" sqref="A1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564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565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593</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566</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543</v>
      </c>
      <c r="BQ50" s="1288"/>
      <c r="BR50" s="1288"/>
      <c r="BS50" s="1288"/>
      <c r="BT50" s="1288"/>
      <c r="BU50" s="1288"/>
      <c r="BV50" s="1288"/>
      <c r="BW50" s="1288"/>
      <c r="BX50" s="1288" t="s">
        <v>544</v>
      </c>
      <c r="BY50" s="1288"/>
      <c r="BZ50" s="1288"/>
      <c r="CA50" s="1288"/>
      <c r="CB50" s="1288"/>
      <c r="CC50" s="1288"/>
      <c r="CD50" s="1288"/>
      <c r="CE50" s="1288"/>
      <c r="CF50" s="1288" t="s">
        <v>545</v>
      </c>
      <c r="CG50" s="1288"/>
      <c r="CH50" s="1288"/>
      <c r="CI50" s="1288"/>
      <c r="CJ50" s="1288"/>
      <c r="CK50" s="1288"/>
      <c r="CL50" s="1288"/>
      <c r="CM50" s="1288"/>
      <c r="CN50" s="1288" t="s">
        <v>546</v>
      </c>
      <c r="CO50" s="1288"/>
      <c r="CP50" s="1288"/>
      <c r="CQ50" s="1288"/>
      <c r="CR50" s="1288"/>
      <c r="CS50" s="1288"/>
      <c r="CT50" s="1288"/>
      <c r="CU50" s="1288"/>
      <c r="CV50" s="1288" t="s">
        <v>547</v>
      </c>
      <c r="CW50" s="1288"/>
      <c r="CX50" s="1288"/>
      <c r="CY50" s="1288"/>
      <c r="CZ50" s="1288"/>
      <c r="DA50" s="1288"/>
      <c r="DB50" s="1288"/>
      <c r="DC50" s="1288"/>
    </row>
    <row r="51" spans="1:109" ht="13.5" customHeight="1">
      <c r="B51" s="374"/>
      <c r="G51" s="1295"/>
      <c r="H51" s="1295"/>
      <c r="I51" s="1293"/>
      <c r="J51" s="1293"/>
      <c r="K51" s="1290"/>
      <c r="L51" s="1290"/>
      <c r="M51" s="1290"/>
      <c r="N51" s="1290"/>
      <c r="AM51" s="383"/>
      <c r="AN51" s="1291" t="s">
        <v>567</v>
      </c>
      <c r="AO51" s="1291"/>
      <c r="AP51" s="1291"/>
      <c r="AQ51" s="1291"/>
      <c r="AR51" s="1291"/>
      <c r="AS51" s="1291"/>
      <c r="AT51" s="1291"/>
      <c r="AU51" s="1291"/>
      <c r="AV51" s="1291"/>
      <c r="AW51" s="1291"/>
      <c r="AX51" s="1291"/>
      <c r="AY51" s="1291"/>
      <c r="AZ51" s="1291"/>
      <c r="BA51" s="1291"/>
      <c r="BB51" s="1291" t="s">
        <v>568</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127.8</v>
      </c>
      <c r="CG51" s="1289"/>
      <c r="CH51" s="1289"/>
      <c r="CI51" s="1289"/>
      <c r="CJ51" s="1289"/>
      <c r="CK51" s="1289"/>
      <c r="CL51" s="1289"/>
      <c r="CM51" s="1289"/>
      <c r="CN51" s="1289">
        <v>115.4</v>
      </c>
      <c r="CO51" s="1289"/>
      <c r="CP51" s="1289"/>
      <c r="CQ51" s="1289"/>
      <c r="CR51" s="1289"/>
      <c r="CS51" s="1289"/>
      <c r="CT51" s="1289"/>
      <c r="CU51" s="1289"/>
      <c r="CV51" s="1289">
        <v>120.6</v>
      </c>
      <c r="CW51" s="1289"/>
      <c r="CX51" s="1289"/>
      <c r="CY51" s="1289"/>
      <c r="CZ51" s="1289"/>
      <c r="DA51" s="1289"/>
      <c r="DB51" s="1289"/>
      <c r="DC51" s="1289"/>
    </row>
    <row r="52" spans="1:109">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569</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61.1</v>
      </c>
      <c r="CG53" s="1289"/>
      <c r="CH53" s="1289"/>
      <c r="CI53" s="1289"/>
      <c r="CJ53" s="1289"/>
      <c r="CK53" s="1289"/>
      <c r="CL53" s="1289"/>
      <c r="CM53" s="1289"/>
      <c r="CN53" s="1289">
        <v>65.7</v>
      </c>
      <c r="CO53" s="1289"/>
      <c r="CP53" s="1289"/>
      <c r="CQ53" s="1289"/>
      <c r="CR53" s="1289"/>
      <c r="CS53" s="1289"/>
      <c r="CT53" s="1289"/>
      <c r="CU53" s="1289"/>
      <c r="CV53" s="1289">
        <v>66.5</v>
      </c>
      <c r="CW53" s="1289"/>
      <c r="CX53" s="1289"/>
      <c r="CY53" s="1289"/>
      <c r="CZ53" s="1289"/>
      <c r="DA53" s="1289"/>
      <c r="DB53" s="1289"/>
      <c r="DC53" s="1289"/>
    </row>
    <row r="54" spans="1:109">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c r="A55" s="382"/>
      <c r="B55" s="374"/>
      <c r="G55" s="1284"/>
      <c r="H55" s="1284"/>
      <c r="I55" s="1284"/>
      <c r="J55" s="1284"/>
      <c r="K55" s="1290"/>
      <c r="L55" s="1290"/>
      <c r="M55" s="1290"/>
      <c r="N55" s="1290"/>
      <c r="AN55" s="1288" t="s">
        <v>570</v>
      </c>
      <c r="AO55" s="1288"/>
      <c r="AP55" s="1288"/>
      <c r="AQ55" s="1288"/>
      <c r="AR55" s="1288"/>
      <c r="AS55" s="1288"/>
      <c r="AT55" s="1288"/>
      <c r="AU55" s="1288"/>
      <c r="AV55" s="1288"/>
      <c r="AW55" s="1288"/>
      <c r="AX55" s="1288"/>
      <c r="AY55" s="1288"/>
      <c r="AZ55" s="1288"/>
      <c r="BA55" s="1288"/>
      <c r="BB55" s="1291" t="s">
        <v>568</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33.6</v>
      </c>
      <c r="CG55" s="1289"/>
      <c r="CH55" s="1289"/>
      <c r="CI55" s="1289"/>
      <c r="CJ55" s="1289"/>
      <c r="CK55" s="1289"/>
      <c r="CL55" s="1289"/>
      <c r="CM55" s="1289"/>
      <c r="CN55" s="1289">
        <v>35.299999999999997</v>
      </c>
      <c r="CO55" s="1289"/>
      <c r="CP55" s="1289"/>
      <c r="CQ55" s="1289"/>
      <c r="CR55" s="1289"/>
      <c r="CS55" s="1289"/>
      <c r="CT55" s="1289"/>
      <c r="CU55" s="1289"/>
      <c r="CV55" s="1289">
        <v>31.9</v>
      </c>
      <c r="CW55" s="1289"/>
      <c r="CX55" s="1289"/>
      <c r="CY55" s="1289"/>
      <c r="CZ55" s="1289"/>
      <c r="DA55" s="1289"/>
      <c r="DB55" s="1289"/>
      <c r="DC55" s="1289"/>
    </row>
    <row r="56" spans="1:109">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571</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56.8</v>
      </c>
      <c r="CG57" s="1289"/>
      <c r="CH57" s="1289"/>
      <c r="CI57" s="1289"/>
      <c r="CJ57" s="1289"/>
      <c r="CK57" s="1289"/>
      <c r="CL57" s="1289"/>
      <c r="CM57" s="1289"/>
      <c r="CN57" s="1289">
        <v>60.4</v>
      </c>
      <c r="CO57" s="1289"/>
      <c r="CP57" s="1289"/>
      <c r="CQ57" s="1289"/>
      <c r="CR57" s="1289"/>
      <c r="CS57" s="1289"/>
      <c r="CT57" s="1289"/>
      <c r="CU57" s="1289"/>
      <c r="CV57" s="1289">
        <v>60.8</v>
      </c>
      <c r="CW57" s="1289"/>
      <c r="CX57" s="1289"/>
      <c r="CY57" s="1289"/>
      <c r="CZ57" s="1289"/>
      <c r="DA57" s="1289"/>
      <c r="DB57" s="1289"/>
      <c r="DC57" s="1289"/>
      <c r="DD57" s="387"/>
      <c r="DE57" s="386"/>
    </row>
    <row r="58" spans="1:109" s="382" customFormat="1">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572</v>
      </c>
    </row>
    <row r="64" spans="1:109">
      <c r="B64" s="374"/>
      <c r="G64" s="381"/>
      <c r="I64" s="394"/>
      <c r="J64" s="394"/>
      <c r="K64" s="394"/>
      <c r="L64" s="394"/>
      <c r="M64" s="394"/>
      <c r="N64" s="395"/>
      <c r="AM64" s="381"/>
      <c r="AN64" s="381" t="s">
        <v>565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594</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566</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543</v>
      </c>
      <c r="BQ72" s="1288"/>
      <c r="BR72" s="1288"/>
      <c r="BS72" s="1288"/>
      <c r="BT72" s="1288"/>
      <c r="BU72" s="1288"/>
      <c r="BV72" s="1288"/>
      <c r="BW72" s="1288"/>
      <c r="BX72" s="1288" t="s">
        <v>544</v>
      </c>
      <c r="BY72" s="1288"/>
      <c r="BZ72" s="1288"/>
      <c r="CA72" s="1288"/>
      <c r="CB72" s="1288"/>
      <c r="CC72" s="1288"/>
      <c r="CD72" s="1288"/>
      <c r="CE72" s="1288"/>
      <c r="CF72" s="1288" t="s">
        <v>545</v>
      </c>
      <c r="CG72" s="1288"/>
      <c r="CH72" s="1288"/>
      <c r="CI72" s="1288"/>
      <c r="CJ72" s="1288"/>
      <c r="CK72" s="1288"/>
      <c r="CL72" s="1288"/>
      <c r="CM72" s="1288"/>
      <c r="CN72" s="1288" t="s">
        <v>546</v>
      </c>
      <c r="CO72" s="1288"/>
      <c r="CP72" s="1288"/>
      <c r="CQ72" s="1288"/>
      <c r="CR72" s="1288"/>
      <c r="CS72" s="1288"/>
      <c r="CT72" s="1288"/>
      <c r="CU72" s="1288"/>
      <c r="CV72" s="1288" t="s">
        <v>547</v>
      </c>
      <c r="CW72" s="1288"/>
      <c r="CX72" s="1288"/>
      <c r="CY72" s="1288"/>
      <c r="CZ72" s="1288"/>
      <c r="DA72" s="1288"/>
      <c r="DB72" s="1288"/>
      <c r="DC72" s="1288"/>
    </row>
    <row r="73" spans="2:107">
      <c r="B73" s="374"/>
      <c r="G73" s="1295"/>
      <c r="H73" s="1295"/>
      <c r="I73" s="1295"/>
      <c r="J73" s="1295"/>
      <c r="K73" s="1296"/>
      <c r="L73" s="1296"/>
      <c r="M73" s="1296"/>
      <c r="N73" s="1296"/>
      <c r="AM73" s="383"/>
      <c r="AN73" s="1291" t="s">
        <v>567</v>
      </c>
      <c r="AO73" s="1291"/>
      <c r="AP73" s="1291"/>
      <c r="AQ73" s="1291"/>
      <c r="AR73" s="1291"/>
      <c r="AS73" s="1291"/>
      <c r="AT73" s="1291"/>
      <c r="AU73" s="1291"/>
      <c r="AV73" s="1291"/>
      <c r="AW73" s="1291"/>
      <c r="AX73" s="1291"/>
      <c r="AY73" s="1291"/>
      <c r="AZ73" s="1291"/>
      <c r="BA73" s="1291"/>
      <c r="BB73" s="1291" t="s">
        <v>568</v>
      </c>
      <c r="BC73" s="1291"/>
      <c r="BD73" s="1291"/>
      <c r="BE73" s="1291"/>
      <c r="BF73" s="1291"/>
      <c r="BG73" s="1291"/>
      <c r="BH73" s="1291"/>
      <c r="BI73" s="1291"/>
      <c r="BJ73" s="1291"/>
      <c r="BK73" s="1291"/>
      <c r="BL73" s="1291"/>
      <c r="BM73" s="1291"/>
      <c r="BN73" s="1291"/>
      <c r="BO73" s="1291"/>
      <c r="BP73" s="1289">
        <v>145.1</v>
      </c>
      <c r="BQ73" s="1289"/>
      <c r="BR73" s="1289"/>
      <c r="BS73" s="1289"/>
      <c r="BT73" s="1289"/>
      <c r="BU73" s="1289"/>
      <c r="BV73" s="1289"/>
      <c r="BW73" s="1289"/>
      <c r="BX73" s="1289">
        <v>144.9</v>
      </c>
      <c r="BY73" s="1289"/>
      <c r="BZ73" s="1289"/>
      <c r="CA73" s="1289"/>
      <c r="CB73" s="1289"/>
      <c r="CC73" s="1289"/>
      <c r="CD73" s="1289"/>
      <c r="CE73" s="1289"/>
      <c r="CF73" s="1289">
        <v>127.8</v>
      </c>
      <c r="CG73" s="1289"/>
      <c r="CH73" s="1289"/>
      <c r="CI73" s="1289"/>
      <c r="CJ73" s="1289"/>
      <c r="CK73" s="1289"/>
      <c r="CL73" s="1289"/>
      <c r="CM73" s="1289"/>
      <c r="CN73" s="1289">
        <v>115.4</v>
      </c>
      <c r="CO73" s="1289"/>
      <c r="CP73" s="1289"/>
      <c r="CQ73" s="1289"/>
      <c r="CR73" s="1289"/>
      <c r="CS73" s="1289"/>
      <c r="CT73" s="1289"/>
      <c r="CU73" s="1289"/>
      <c r="CV73" s="1289">
        <v>120.6</v>
      </c>
      <c r="CW73" s="1289"/>
      <c r="CX73" s="1289"/>
      <c r="CY73" s="1289"/>
      <c r="CZ73" s="1289"/>
      <c r="DA73" s="1289"/>
      <c r="DB73" s="1289"/>
      <c r="DC73" s="1289"/>
    </row>
    <row r="74" spans="2:107">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573</v>
      </c>
      <c r="BC75" s="1291"/>
      <c r="BD75" s="1291"/>
      <c r="BE75" s="1291"/>
      <c r="BF75" s="1291"/>
      <c r="BG75" s="1291"/>
      <c r="BH75" s="1291"/>
      <c r="BI75" s="1291"/>
      <c r="BJ75" s="1291"/>
      <c r="BK75" s="1291"/>
      <c r="BL75" s="1291"/>
      <c r="BM75" s="1291"/>
      <c r="BN75" s="1291"/>
      <c r="BO75" s="1291"/>
      <c r="BP75" s="1289">
        <v>11.8</v>
      </c>
      <c r="BQ75" s="1289"/>
      <c r="BR75" s="1289"/>
      <c r="BS75" s="1289"/>
      <c r="BT75" s="1289"/>
      <c r="BU75" s="1289"/>
      <c r="BV75" s="1289"/>
      <c r="BW75" s="1289"/>
      <c r="BX75" s="1289">
        <v>11.5</v>
      </c>
      <c r="BY75" s="1289"/>
      <c r="BZ75" s="1289"/>
      <c r="CA75" s="1289"/>
      <c r="CB75" s="1289"/>
      <c r="CC75" s="1289"/>
      <c r="CD75" s="1289"/>
      <c r="CE75" s="1289"/>
      <c r="CF75" s="1289">
        <v>11.7</v>
      </c>
      <c r="CG75" s="1289"/>
      <c r="CH75" s="1289"/>
      <c r="CI75" s="1289"/>
      <c r="CJ75" s="1289"/>
      <c r="CK75" s="1289"/>
      <c r="CL75" s="1289"/>
      <c r="CM75" s="1289"/>
      <c r="CN75" s="1289">
        <v>12.2</v>
      </c>
      <c r="CO75" s="1289"/>
      <c r="CP75" s="1289"/>
      <c r="CQ75" s="1289"/>
      <c r="CR75" s="1289"/>
      <c r="CS75" s="1289"/>
      <c r="CT75" s="1289"/>
      <c r="CU75" s="1289"/>
      <c r="CV75" s="1289">
        <v>13.1</v>
      </c>
      <c r="CW75" s="1289"/>
      <c r="CX75" s="1289"/>
      <c r="CY75" s="1289"/>
      <c r="CZ75" s="1289"/>
      <c r="DA75" s="1289"/>
      <c r="DB75" s="1289"/>
      <c r="DC75" s="1289"/>
    </row>
    <row r="76" spans="2:107">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c r="B77" s="374"/>
      <c r="G77" s="1284"/>
      <c r="H77" s="1284"/>
      <c r="I77" s="1284"/>
      <c r="J77" s="1284"/>
      <c r="K77" s="1296"/>
      <c r="L77" s="1296"/>
      <c r="M77" s="1296"/>
      <c r="N77" s="1296"/>
      <c r="AN77" s="1288" t="s">
        <v>574</v>
      </c>
      <c r="AO77" s="1288"/>
      <c r="AP77" s="1288"/>
      <c r="AQ77" s="1288"/>
      <c r="AR77" s="1288"/>
      <c r="AS77" s="1288"/>
      <c r="AT77" s="1288"/>
      <c r="AU77" s="1288"/>
      <c r="AV77" s="1288"/>
      <c r="AW77" s="1288"/>
      <c r="AX77" s="1288"/>
      <c r="AY77" s="1288"/>
      <c r="AZ77" s="1288"/>
      <c r="BA77" s="1288"/>
      <c r="BB77" s="1291" t="s">
        <v>568</v>
      </c>
      <c r="BC77" s="1291"/>
      <c r="BD77" s="1291"/>
      <c r="BE77" s="1291"/>
      <c r="BF77" s="1291"/>
      <c r="BG77" s="1291"/>
      <c r="BH77" s="1291"/>
      <c r="BI77" s="1291"/>
      <c r="BJ77" s="1291"/>
      <c r="BK77" s="1291"/>
      <c r="BL77" s="1291"/>
      <c r="BM77" s="1291"/>
      <c r="BN77" s="1291"/>
      <c r="BO77" s="1291"/>
      <c r="BP77" s="1289">
        <v>50.3</v>
      </c>
      <c r="BQ77" s="1289"/>
      <c r="BR77" s="1289"/>
      <c r="BS77" s="1289"/>
      <c r="BT77" s="1289"/>
      <c r="BU77" s="1289"/>
      <c r="BV77" s="1289"/>
      <c r="BW77" s="1289"/>
      <c r="BX77" s="1289">
        <v>45.9</v>
      </c>
      <c r="BY77" s="1289"/>
      <c r="BZ77" s="1289"/>
      <c r="CA77" s="1289"/>
      <c r="CB77" s="1289"/>
      <c r="CC77" s="1289"/>
      <c r="CD77" s="1289"/>
      <c r="CE77" s="1289"/>
      <c r="CF77" s="1289">
        <v>33.6</v>
      </c>
      <c r="CG77" s="1289"/>
      <c r="CH77" s="1289"/>
      <c r="CI77" s="1289"/>
      <c r="CJ77" s="1289"/>
      <c r="CK77" s="1289"/>
      <c r="CL77" s="1289"/>
      <c r="CM77" s="1289"/>
      <c r="CN77" s="1289">
        <v>35.299999999999997</v>
      </c>
      <c r="CO77" s="1289"/>
      <c r="CP77" s="1289"/>
      <c r="CQ77" s="1289"/>
      <c r="CR77" s="1289"/>
      <c r="CS77" s="1289"/>
      <c r="CT77" s="1289"/>
      <c r="CU77" s="1289"/>
      <c r="CV77" s="1289">
        <v>31.9</v>
      </c>
      <c r="CW77" s="1289"/>
      <c r="CX77" s="1289"/>
      <c r="CY77" s="1289"/>
      <c r="CZ77" s="1289"/>
      <c r="DA77" s="1289"/>
      <c r="DB77" s="1289"/>
      <c r="DC77" s="1289"/>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573</v>
      </c>
      <c r="BC79" s="1291"/>
      <c r="BD79" s="1291"/>
      <c r="BE79" s="1291"/>
      <c r="BF79" s="1291"/>
      <c r="BG79" s="1291"/>
      <c r="BH79" s="1291"/>
      <c r="BI79" s="1291"/>
      <c r="BJ79" s="1291"/>
      <c r="BK79" s="1291"/>
      <c r="BL79" s="1291"/>
      <c r="BM79" s="1291"/>
      <c r="BN79" s="1291"/>
      <c r="BO79" s="1291"/>
      <c r="BP79" s="1289">
        <v>9.6</v>
      </c>
      <c r="BQ79" s="1289"/>
      <c r="BR79" s="1289"/>
      <c r="BS79" s="1289"/>
      <c r="BT79" s="1289"/>
      <c r="BU79" s="1289"/>
      <c r="BV79" s="1289"/>
      <c r="BW79" s="1289"/>
      <c r="BX79" s="1289">
        <v>8.8000000000000007</v>
      </c>
      <c r="BY79" s="1289"/>
      <c r="BZ79" s="1289"/>
      <c r="CA79" s="1289"/>
      <c r="CB79" s="1289"/>
      <c r="CC79" s="1289"/>
      <c r="CD79" s="1289"/>
      <c r="CE79" s="1289"/>
      <c r="CF79" s="1289">
        <v>7</v>
      </c>
      <c r="CG79" s="1289"/>
      <c r="CH79" s="1289"/>
      <c r="CI79" s="1289"/>
      <c r="CJ79" s="1289"/>
      <c r="CK79" s="1289"/>
      <c r="CL79" s="1289"/>
      <c r="CM79" s="1289"/>
      <c r="CN79" s="1289">
        <v>6.9</v>
      </c>
      <c r="CO79" s="1289"/>
      <c r="CP79" s="1289"/>
      <c r="CQ79" s="1289"/>
      <c r="CR79" s="1289"/>
      <c r="CS79" s="1289"/>
      <c r="CT79" s="1289"/>
      <c r="CU79" s="1289"/>
      <c r="CV79" s="1289">
        <v>6.6</v>
      </c>
      <c r="CW79" s="1289"/>
      <c r="CX79" s="1289"/>
      <c r="CY79" s="1289"/>
      <c r="CZ79" s="1289"/>
      <c r="DA79" s="1289"/>
      <c r="DB79" s="1289"/>
      <c r="DC79" s="1289"/>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25LrBhqGFEz21KR0/9itPrTWMlETq1teE7wNThU3czP2tIRLChE5Nh7ZhNeF2PubamWrr4p+OpSRICCn/ITbA==" saltValue="qJryIf5+VTDvj7K2KP9eP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575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Hw1khCkMkES54RTz2n988FcDeAczxha9myDyU9WUD0LnToIdX0E5d7k4DSJVyBytyMkhrwSsQJnqNK6J/ZYhw==" saltValue="XDJC2IzYMGgUB06utK9FK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575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h/LyHB5oAu69iW69jA4fwVHn2IduXHHPo/k8P7xhbqZHxricvv0QcvQ+Em2yPuDZmPWSqCfK/HuBBUBQhlnTg==" saltValue="olU176oaupqPBj81M2yxe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540</v>
      </c>
      <c r="G2" s="136"/>
      <c r="H2" s="137"/>
    </row>
    <row r="3" spans="1:8">
      <c r="A3" s="133" t="s">
        <v>533</v>
      </c>
      <c r="B3" s="138"/>
      <c r="C3" s="139"/>
      <c r="D3" s="140">
        <v>37656</v>
      </c>
      <c r="E3" s="141"/>
      <c r="F3" s="142">
        <v>63956</v>
      </c>
      <c r="G3" s="143"/>
      <c r="H3" s="144"/>
    </row>
    <row r="4" spans="1:8">
      <c r="A4" s="145"/>
      <c r="B4" s="146"/>
      <c r="C4" s="147"/>
      <c r="D4" s="148">
        <v>24376</v>
      </c>
      <c r="E4" s="149"/>
      <c r="F4" s="150">
        <v>29239</v>
      </c>
      <c r="G4" s="151"/>
      <c r="H4" s="152"/>
    </row>
    <row r="5" spans="1:8">
      <c r="A5" s="133" t="s">
        <v>535</v>
      </c>
      <c r="B5" s="138"/>
      <c r="C5" s="139"/>
      <c r="D5" s="140">
        <v>49338</v>
      </c>
      <c r="E5" s="141"/>
      <c r="F5" s="142">
        <v>66255</v>
      </c>
      <c r="G5" s="143"/>
      <c r="H5" s="144"/>
    </row>
    <row r="6" spans="1:8">
      <c r="A6" s="145"/>
      <c r="B6" s="146"/>
      <c r="C6" s="147"/>
      <c r="D6" s="148">
        <v>38318</v>
      </c>
      <c r="E6" s="149"/>
      <c r="F6" s="150">
        <v>31822</v>
      </c>
      <c r="G6" s="151"/>
      <c r="H6" s="152"/>
    </row>
    <row r="7" spans="1:8">
      <c r="A7" s="133" t="s">
        <v>536</v>
      </c>
      <c r="B7" s="138"/>
      <c r="C7" s="139"/>
      <c r="D7" s="140">
        <v>38472</v>
      </c>
      <c r="E7" s="141"/>
      <c r="F7" s="142">
        <v>47278</v>
      </c>
      <c r="G7" s="143"/>
      <c r="H7" s="144"/>
    </row>
    <row r="8" spans="1:8">
      <c r="A8" s="145"/>
      <c r="B8" s="146"/>
      <c r="C8" s="147"/>
      <c r="D8" s="148">
        <v>27481</v>
      </c>
      <c r="E8" s="149"/>
      <c r="F8" s="150">
        <v>24096</v>
      </c>
      <c r="G8" s="151"/>
      <c r="H8" s="152"/>
    </row>
    <row r="9" spans="1:8">
      <c r="A9" s="133" t="s">
        <v>537</v>
      </c>
      <c r="B9" s="138"/>
      <c r="C9" s="139"/>
      <c r="D9" s="140">
        <v>17451</v>
      </c>
      <c r="E9" s="141"/>
      <c r="F9" s="142">
        <v>44504</v>
      </c>
      <c r="G9" s="143"/>
      <c r="H9" s="144"/>
    </row>
    <row r="10" spans="1:8">
      <c r="A10" s="145"/>
      <c r="B10" s="146"/>
      <c r="C10" s="147"/>
      <c r="D10" s="148">
        <v>10335</v>
      </c>
      <c r="E10" s="149"/>
      <c r="F10" s="150">
        <v>25876</v>
      </c>
      <c r="G10" s="151"/>
      <c r="H10" s="152"/>
    </row>
    <row r="11" spans="1:8">
      <c r="A11" s="133" t="s">
        <v>538</v>
      </c>
      <c r="B11" s="138"/>
      <c r="C11" s="139"/>
      <c r="D11" s="140">
        <v>38504</v>
      </c>
      <c r="E11" s="141"/>
      <c r="F11" s="142">
        <v>47820</v>
      </c>
      <c r="G11" s="143"/>
      <c r="H11" s="144"/>
    </row>
    <row r="12" spans="1:8">
      <c r="A12" s="145"/>
      <c r="B12" s="146"/>
      <c r="C12" s="153"/>
      <c r="D12" s="148">
        <v>20489</v>
      </c>
      <c r="E12" s="149"/>
      <c r="F12" s="150">
        <v>25855</v>
      </c>
      <c r="G12" s="151"/>
      <c r="H12" s="152"/>
    </row>
    <row r="13" spans="1:8">
      <c r="A13" s="133"/>
      <c r="B13" s="138"/>
      <c r="C13" s="154"/>
      <c r="D13" s="155">
        <v>36284</v>
      </c>
      <c r="E13" s="156"/>
      <c r="F13" s="157">
        <v>53963</v>
      </c>
      <c r="G13" s="158"/>
      <c r="H13" s="144"/>
    </row>
    <row r="14" spans="1:8">
      <c r="A14" s="145"/>
      <c r="B14" s="146"/>
      <c r="C14" s="147"/>
      <c r="D14" s="148">
        <v>24200</v>
      </c>
      <c r="E14" s="149"/>
      <c r="F14" s="150">
        <v>27378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2.02</v>
      </c>
      <c r="C19" s="159">
        <f>ROUND(VALUE(SUBSTITUTE(実質収支比率等に係る経年分析!G$48,"▲","-")),2)</f>
        <v>1.32</v>
      </c>
      <c r="D19" s="159">
        <f>ROUND(VALUE(SUBSTITUTE(実質収支比率等に係る経年分析!H$48,"▲","-")),2)</f>
        <v>2.02</v>
      </c>
      <c r="E19" s="159">
        <f>ROUND(VALUE(SUBSTITUTE(実質収支比率等に係る経年分析!I$48,"▲","-")),2)</f>
        <v>2.46</v>
      </c>
      <c r="F19" s="159">
        <f>ROUND(VALUE(SUBSTITUTE(実質収支比率等に係る経年分析!J$48,"▲","-")),2)</f>
        <v>1.96</v>
      </c>
    </row>
    <row r="20" spans="1:11">
      <c r="A20" s="159" t="s">
        <v>49</v>
      </c>
      <c r="B20" s="159">
        <f>ROUND(VALUE(SUBSTITUTE(実質収支比率等に係る経年分析!F$47,"▲","-")),2)</f>
        <v>9.1300000000000008</v>
      </c>
      <c r="C20" s="159">
        <f>ROUND(VALUE(SUBSTITUTE(実質収支比率等に係る経年分析!G$47,"▲","-")),2)</f>
        <v>6.93</v>
      </c>
      <c r="D20" s="159">
        <f>ROUND(VALUE(SUBSTITUTE(実質収支比率等に係る経年分析!H$47,"▲","-")),2)</f>
        <v>6.42</v>
      </c>
      <c r="E20" s="159">
        <f>ROUND(VALUE(SUBSTITUTE(実質収支比率等に係る経年分析!I$47,"▲","-")),2)</f>
        <v>6.39</v>
      </c>
      <c r="F20" s="159">
        <f>ROUND(VALUE(SUBSTITUTE(実質収支比率等に係る経年分析!J$47,"▲","-")),2)</f>
        <v>6.39</v>
      </c>
    </row>
    <row r="21" spans="1:11">
      <c r="A21" s="159" t="s">
        <v>50</v>
      </c>
      <c r="B21" s="159">
        <f>IF(ISNUMBER(VALUE(SUBSTITUTE(実質収支比率等に係る経年分析!F$49,"▲","-"))),ROUND(VALUE(SUBSTITUTE(実質収支比率等に係る経年分析!F$49,"▲","-")),2),NA())</f>
        <v>-0.84</v>
      </c>
      <c r="C21" s="159">
        <f>IF(ISNUMBER(VALUE(SUBSTITUTE(実質収支比率等に係る経年分析!G$49,"▲","-"))),ROUND(VALUE(SUBSTITUTE(実質収支比率等に係る経年分析!G$49,"▲","-")),2),NA())</f>
        <v>-3.89</v>
      </c>
      <c r="D21" s="159">
        <f>IF(ISNUMBER(VALUE(SUBSTITUTE(実質収支比率等に係る経年分析!H$49,"▲","-"))),ROUND(VALUE(SUBSTITUTE(実質収支比率等に係る経年分析!H$49,"▲","-")),2),NA())</f>
        <v>-0.16</v>
      </c>
      <c r="E21" s="159">
        <f>IF(ISNUMBER(VALUE(SUBSTITUTE(実質収支比率等に係る経年分析!I$49,"▲","-"))),ROUND(VALUE(SUBSTITUTE(実質収支比率等に係る経年分析!I$49,"▲","-")),2),NA())</f>
        <v>-0.72</v>
      </c>
      <c r="F21" s="159">
        <f>IF(ISNUMBER(VALUE(SUBSTITUTE(実質収支比率等に係る経年分析!J$49,"▲","-"))),ROUND(VALUE(SUBSTITUTE(実質収支比率等に係る経年分析!J$49,"▲","-")),2),NA())</f>
        <v>-1.69</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7.0000000000000007E-2</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0.09</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0.06</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0.04</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c r="A30" s="160" t="str">
        <f>IF(連結実質赤字比率に係る赤字・黒字の構成分析!C$40="",NA(),連結実質赤字比率に係る赤字・黒字の構成分析!C$40)</f>
        <v>住宅新築資金等貸付事業特別会計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0.05</v>
      </c>
    </row>
    <row r="31" spans="1:11">
      <c r="A31" s="160" t="str">
        <f>IF(連結実質赤字比率に係る赤字・黒字の構成分析!C$39="",NA(),連結実質赤字比率に係る赤字・黒字の構成分析!C$39)</f>
        <v>土地区画整理事業特別会計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0.77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0.56000000000000005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1.4</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1.68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1.0900000000000001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1.95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2.27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1.8</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1.62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1.65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1.44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2.2200000000000002</v>
      </c>
    </row>
    <row r="35" spans="1:16">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3.05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5.66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5.92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5.13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4.93</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22.67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22.53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23.7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20.69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3197</v>
      </c>
      <c r="E42" s="161"/>
      <c r="F42" s="161"/>
      <c r="G42" s="161">
        <f>'実質公債費比率（分子）の構造'!L$52</f>
        <v>3439</v>
      </c>
      <c r="H42" s="161"/>
      <c r="I42" s="161"/>
      <c r="J42" s="161">
        <f>'実質公債費比率（分子）の構造'!M$52</f>
        <v>3474</v>
      </c>
      <c r="K42" s="161"/>
      <c r="L42" s="161"/>
      <c r="M42" s="161">
        <f>'実質公債費比率（分子）の構造'!N$52</f>
        <v>3599</v>
      </c>
      <c r="N42" s="161"/>
      <c r="O42" s="161"/>
      <c r="P42" s="161">
        <f>'実質公債費比率（分子）の構造'!O$52</f>
        <v>3661</v>
      </c>
    </row>
    <row r="43" spans="1:16">
      <c r="A43" s="161" t="s">
        <v>58</v>
      </c>
      <c r="B43" s="161">
        <f>'実質公債費比率（分子）の構造'!K$51</f>
        <v>1</v>
      </c>
      <c r="C43" s="161"/>
      <c r="D43" s="161"/>
      <c r="E43" s="161">
        <f>'実質公債費比率（分子）の構造'!L$51</f>
        <v>1</v>
      </c>
      <c r="F43" s="161"/>
      <c r="G43" s="161"/>
      <c r="H43" s="161">
        <f>'実質公債費比率（分子）の構造'!M$51</f>
        <v>1</v>
      </c>
      <c r="I43" s="161"/>
      <c r="J43" s="161"/>
      <c r="K43" s="161">
        <f>'実質公債費比率（分子）の構造'!N$51</f>
        <v>1</v>
      </c>
      <c r="L43" s="161"/>
      <c r="M43" s="161"/>
      <c r="N43" s="161">
        <f>'実質公債費比率（分子）の構造'!O$51</f>
        <v>0</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208</v>
      </c>
      <c r="C45" s="161"/>
      <c r="D45" s="161"/>
      <c r="E45" s="161">
        <f>'実質公債費比率（分子）の構造'!L$49</f>
        <v>209</v>
      </c>
      <c r="F45" s="161"/>
      <c r="G45" s="161"/>
      <c r="H45" s="161">
        <f>'実質公債費比率（分子）の構造'!M$49</f>
        <v>212</v>
      </c>
      <c r="I45" s="161"/>
      <c r="J45" s="161"/>
      <c r="K45" s="161">
        <f>'実質公債費比率（分子）の構造'!N$49</f>
        <v>218</v>
      </c>
      <c r="L45" s="161"/>
      <c r="M45" s="161"/>
      <c r="N45" s="161">
        <f>'実質公債費比率（分子）の構造'!O$49</f>
        <v>225</v>
      </c>
      <c r="O45" s="161"/>
      <c r="P45" s="161"/>
    </row>
    <row r="46" spans="1:16">
      <c r="A46" s="161" t="s">
        <v>61</v>
      </c>
      <c r="B46" s="161">
        <f>'実質公債費比率（分子）の構造'!K$48</f>
        <v>1149</v>
      </c>
      <c r="C46" s="161"/>
      <c r="D46" s="161"/>
      <c r="E46" s="161">
        <f>'実質公債費比率（分子）の構造'!L$48</f>
        <v>1231</v>
      </c>
      <c r="F46" s="161"/>
      <c r="G46" s="161"/>
      <c r="H46" s="161">
        <f>'実質公債費比率（分子）の構造'!M$48</f>
        <v>1249</v>
      </c>
      <c r="I46" s="161"/>
      <c r="J46" s="161"/>
      <c r="K46" s="161">
        <f>'実質公債費比率（分子）の構造'!N$48</f>
        <v>1249</v>
      </c>
      <c r="L46" s="161"/>
      <c r="M46" s="161"/>
      <c r="N46" s="161">
        <f>'実質公債費比率（分子）の構造'!O$48</f>
        <v>1421</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3262</v>
      </c>
      <c r="C49" s="161"/>
      <c r="D49" s="161"/>
      <c r="E49" s="161">
        <f>'実質公債費比率（分子）の構造'!L$45</f>
        <v>3456</v>
      </c>
      <c r="F49" s="161"/>
      <c r="G49" s="161"/>
      <c r="H49" s="161">
        <f>'実質公債費比率（分子）の構造'!M$45</f>
        <v>3628</v>
      </c>
      <c r="I49" s="161"/>
      <c r="J49" s="161"/>
      <c r="K49" s="161">
        <f>'実質公債費比率（分子）の構造'!N$45</f>
        <v>3765</v>
      </c>
      <c r="L49" s="161"/>
      <c r="M49" s="161"/>
      <c r="N49" s="161">
        <f>'実質公債費比率（分子）の構造'!O$45</f>
        <v>3895</v>
      </c>
      <c r="O49" s="161"/>
      <c r="P49" s="161"/>
    </row>
    <row r="50" spans="1:16">
      <c r="A50" s="161" t="s">
        <v>65</v>
      </c>
      <c r="B50" s="161" t="e">
        <f>NA()</f>
        <v>#N/A</v>
      </c>
      <c r="C50" s="161">
        <f>IF(ISNUMBER('実質公債費比率（分子）の構造'!K$53),'実質公債費比率（分子）の構造'!K$53,NA())</f>
        <v>1423</v>
      </c>
      <c r="D50" s="161" t="e">
        <f>NA()</f>
        <v>#N/A</v>
      </c>
      <c r="E50" s="161" t="e">
        <f>NA()</f>
        <v>#N/A</v>
      </c>
      <c r="F50" s="161">
        <f>IF(ISNUMBER('実質公債費比率（分子）の構造'!L$53),'実質公債費比率（分子）の構造'!L$53,NA())</f>
        <v>1458</v>
      </c>
      <c r="G50" s="161" t="e">
        <f>NA()</f>
        <v>#N/A</v>
      </c>
      <c r="H50" s="161" t="e">
        <f>NA()</f>
        <v>#N/A</v>
      </c>
      <c r="I50" s="161">
        <f>IF(ISNUMBER('実質公債費比率（分子）の構造'!M$53),'実質公債費比率（分子）の構造'!M$53,NA())</f>
        <v>1616</v>
      </c>
      <c r="J50" s="161" t="e">
        <f>NA()</f>
        <v>#N/A</v>
      </c>
      <c r="K50" s="161" t="e">
        <f>NA()</f>
        <v>#N/A</v>
      </c>
      <c r="L50" s="161">
        <f>IF(ISNUMBER('実質公債費比率（分子）の構造'!N$53),'実質公債費比率（分子）の構造'!N$53,NA())</f>
        <v>1634</v>
      </c>
      <c r="M50" s="161" t="e">
        <f>NA()</f>
        <v>#N/A</v>
      </c>
      <c r="N50" s="161" t="e">
        <f>NA()</f>
        <v>#N/A</v>
      </c>
      <c r="O50" s="161">
        <f>IF(ISNUMBER('実質公債費比率（分子）の構造'!O$53),'実質公債費比率（分子）の構造'!O$53,NA())</f>
        <v>1880</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35687</v>
      </c>
      <c r="E56" s="160"/>
      <c r="F56" s="160"/>
      <c r="G56" s="160">
        <f>'将来負担比率（分子）の構造'!J$52</f>
        <v>35245</v>
      </c>
      <c r="H56" s="160"/>
      <c r="I56" s="160"/>
      <c r="J56" s="160">
        <f>'将来負担比率（分子）の構造'!K$52</f>
        <v>34832</v>
      </c>
      <c r="K56" s="160"/>
      <c r="L56" s="160"/>
      <c r="M56" s="160">
        <f>'将来負担比率（分子）の構造'!L$52</f>
        <v>34210</v>
      </c>
      <c r="N56" s="160"/>
      <c r="O56" s="160"/>
      <c r="P56" s="160">
        <f>'将来負担比率（分子）の構造'!M$52</f>
        <v>32280</v>
      </c>
    </row>
    <row r="57" spans="1:16">
      <c r="A57" s="160" t="s">
        <v>36</v>
      </c>
      <c r="B57" s="160"/>
      <c r="C57" s="160"/>
      <c r="D57" s="160">
        <f>'将来負担比率（分子）の構造'!I$51</f>
        <v>3744</v>
      </c>
      <c r="E57" s="160"/>
      <c r="F57" s="160"/>
      <c r="G57" s="160">
        <f>'将来負担比率（分子）の構造'!J$51</f>
        <v>3861</v>
      </c>
      <c r="H57" s="160"/>
      <c r="I57" s="160"/>
      <c r="J57" s="160">
        <f>'将来負担比率（分子）の構造'!K$51</f>
        <v>3809</v>
      </c>
      <c r="K57" s="160"/>
      <c r="L57" s="160"/>
      <c r="M57" s="160">
        <f>'将来負担比率（分子）の構造'!L$51</f>
        <v>3687</v>
      </c>
      <c r="N57" s="160"/>
      <c r="O57" s="160"/>
      <c r="P57" s="160">
        <f>'将来負担比率（分子）の構造'!M$51</f>
        <v>3659</v>
      </c>
    </row>
    <row r="58" spans="1:16">
      <c r="A58" s="160" t="s">
        <v>35</v>
      </c>
      <c r="B58" s="160"/>
      <c r="C58" s="160"/>
      <c r="D58" s="160">
        <f>'将来負担比率（分子）の構造'!I$50</f>
        <v>3692</v>
      </c>
      <c r="E58" s="160"/>
      <c r="F58" s="160"/>
      <c r="G58" s="160">
        <f>'将来負担比率（分子）の構造'!J$50</f>
        <v>2840</v>
      </c>
      <c r="H58" s="160"/>
      <c r="I58" s="160"/>
      <c r="J58" s="160">
        <f>'将来負担比率（分子）の構造'!K$50</f>
        <v>3074</v>
      </c>
      <c r="K58" s="160"/>
      <c r="L58" s="160"/>
      <c r="M58" s="160">
        <f>'将来負担比率（分子）の構造'!L$50</f>
        <v>3182</v>
      </c>
      <c r="N58" s="160"/>
      <c r="O58" s="160"/>
      <c r="P58" s="160">
        <f>'将来負担比率（分子）の構造'!M$50</f>
        <v>3230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5329</v>
      </c>
      <c r="C62" s="160"/>
      <c r="D62" s="160"/>
      <c r="E62" s="160">
        <f>'将来負担比率（分子）の構造'!J$45</f>
        <v>4702</v>
      </c>
      <c r="F62" s="160"/>
      <c r="G62" s="160"/>
      <c r="H62" s="160">
        <f>'将来負担比率（分子）の構造'!K$45</f>
        <v>4480</v>
      </c>
      <c r="I62" s="160"/>
      <c r="J62" s="160"/>
      <c r="K62" s="160">
        <f>'将来負担比率（分子）の構造'!L$45</f>
        <v>4401</v>
      </c>
      <c r="L62" s="160"/>
      <c r="M62" s="160"/>
      <c r="N62" s="160">
        <f>'将来負担比率（分子）の構造'!M$45</f>
        <v>4405</v>
      </c>
      <c r="O62" s="160"/>
      <c r="P62" s="160"/>
    </row>
    <row r="63" spans="1:16">
      <c r="A63" s="160" t="s">
        <v>28</v>
      </c>
      <c r="B63" s="160">
        <f>'将来負担比率（分子）の構造'!I$44</f>
        <v>2479</v>
      </c>
      <c r="C63" s="160"/>
      <c r="D63" s="160"/>
      <c r="E63" s="160">
        <f>'将来負担比率（分子）の構造'!J$44</f>
        <v>2305</v>
      </c>
      <c r="F63" s="160"/>
      <c r="G63" s="160"/>
      <c r="H63" s="160">
        <f>'将来負担比率（分子）の構造'!K$44</f>
        <v>2106</v>
      </c>
      <c r="I63" s="160"/>
      <c r="J63" s="160"/>
      <c r="K63" s="160">
        <f>'将来負担比率（分子）の構造'!L$44</f>
        <v>1859</v>
      </c>
      <c r="L63" s="160"/>
      <c r="M63" s="160"/>
      <c r="N63" s="160">
        <f>'将来負担比率（分子）の構造'!M$44</f>
        <v>1606</v>
      </c>
      <c r="O63" s="160"/>
      <c r="P63" s="160"/>
    </row>
    <row r="64" spans="1:16">
      <c r="A64" s="160" t="s">
        <v>27</v>
      </c>
      <c r="B64" s="160">
        <f>'将来負担比率（分子）の構造'!I$43</f>
        <v>16841</v>
      </c>
      <c r="C64" s="160"/>
      <c r="D64" s="160"/>
      <c r="E64" s="160">
        <f>'将来負担比率（分子）の構造'!J$43</f>
        <v>15717</v>
      </c>
      <c r="F64" s="160"/>
      <c r="G64" s="160"/>
      <c r="H64" s="160">
        <f>'将来負担比率（分子）の構造'!K$43</f>
        <v>14932</v>
      </c>
      <c r="I64" s="160"/>
      <c r="J64" s="160"/>
      <c r="K64" s="160">
        <f>'将来負担比率（分子）の構造'!L$43</f>
        <v>14535</v>
      </c>
      <c r="L64" s="160"/>
      <c r="M64" s="160"/>
      <c r="N64" s="160">
        <f>'将来負担比率（分子）の構造'!M$43</f>
        <v>14499</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36890</v>
      </c>
      <c r="C66" s="160"/>
      <c r="D66" s="160"/>
      <c r="E66" s="160">
        <f>'将来負担比率（分子）の構造'!J$41</f>
        <v>37289</v>
      </c>
      <c r="F66" s="160"/>
      <c r="G66" s="160"/>
      <c r="H66" s="160">
        <f>'将来負担比率（分子）の構造'!K$41</f>
        <v>36941</v>
      </c>
      <c r="I66" s="160"/>
      <c r="J66" s="160"/>
      <c r="K66" s="160">
        <f>'将来負担比率（分子）の構造'!L$41</f>
        <v>35212</v>
      </c>
      <c r="L66" s="160"/>
      <c r="M66" s="160"/>
      <c r="N66" s="160">
        <f>'将来負担比率（分子）の構造'!M$41</f>
        <v>34432</v>
      </c>
      <c r="O66" s="160"/>
      <c r="P66" s="160"/>
    </row>
    <row r="67" spans="1:16">
      <c r="A67" s="160" t="s">
        <v>69</v>
      </c>
      <c r="B67" s="160" t="e">
        <f>NA()</f>
        <v>#N/A</v>
      </c>
      <c r="C67" s="160">
        <f>IF(ISNUMBER('将来負担比率（分子）の構造'!I$53), IF('将来負担比率（分子）の構造'!I$53 &lt; 0, 0, '将来負担比率（分子）の構造'!I$53), NA())</f>
        <v>18416</v>
      </c>
      <c r="D67" s="160" t="e">
        <f>NA()</f>
        <v>#N/A</v>
      </c>
      <c r="E67" s="160" t="e">
        <f>NA()</f>
        <v>#N/A</v>
      </c>
      <c r="F67" s="160">
        <f>IF(ISNUMBER('将来負担比率（分子）の構造'!J$53), IF('将来負担比率（分子）の構造'!J$53 &lt; 0, 0, '将来負担比率（分子）の構造'!J$53), NA())</f>
        <v>18066</v>
      </c>
      <c r="G67" s="160" t="e">
        <f>NA()</f>
        <v>#N/A</v>
      </c>
      <c r="H67" s="160" t="e">
        <f>NA()</f>
        <v>#N/A</v>
      </c>
      <c r="I67" s="160">
        <f>IF(ISNUMBER('将来負担比率（分子）の構造'!K$53), IF('将来負担比率（分子）の構造'!K$53 &lt; 0, 0, '将来負担比率（分子）の構造'!K$53), NA())</f>
        <v>16744</v>
      </c>
      <c r="J67" s="160" t="e">
        <f>NA()</f>
        <v>#N/A</v>
      </c>
      <c r="K67" s="160" t="e">
        <f>NA()</f>
        <v>#N/A</v>
      </c>
      <c r="L67" s="160">
        <f>IF(ISNUMBER('将来負担比率（分子）の構造'!L$53), IF('将来負担比率（分子）の構造'!L$53 &lt; 0, 0, '将来負担比率（分子）の構造'!L$53), NA())</f>
        <v>14929</v>
      </c>
      <c r="M67" s="160" t="e">
        <f>NA()</f>
        <v>#N/A</v>
      </c>
      <c r="N67" s="160" t="e">
        <f>NA()</f>
        <v>#N/A</v>
      </c>
      <c r="O67" s="160">
        <f>IF(ISNUMBER('将来負担比率（分子）の構造'!M$53), IF('将来負担比率（分子）の構造'!M$53 &lt; 0, 0, '将来負担比率（分子）の構造'!M$53), NA())</f>
        <v>15772</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1045</v>
      </c>
      <c r="C72" s="164">
        <f>基金残高に係る経年分析!G55</f>
        <v>1035</v>
      </c>
      <c r="D72" s="164">
        <f>基金残高に係る経年分析!H55</f>
        <v>1046</v>
      </c>
    </row>
    <row r="73" spans="1:16">
      <c r="A73" s="163" t="s">
        <v>72</v>
      </c>
      <c r="B73" s="164">
        <f>基金残高に係る経年分析!F56</f>
        <v>6</v>
      </c>
      <c r="C73" s="164">
        <f>基金残高に係る経年分析!G56</f>
        <v>6</v>
      </c>
      <c r="D73" s="164">
        <f>基金残高に係る経年分析!H56</f>
        <v>6</v>
      </c>
    </row>
    <row r="74" spans="1:16">
      <c r="A74" s="163" t="s">
        <v>73</v>
      </c>
      <c r="B74" s="164">
        <f>基金残高に係る経年分析!F57</f>
        <v>2180</v>
      </c>
      <c r="C74" s="164">
        <f>基金残高に係る経年分析!G57</f>
        <v>2289</v>
      </c>
      <c r="D74" s="164">
        <f>基金残高に係る経年分析!H57</f>
        <v>2204</v>
      </c>
    </row>
  </sheetData>
  <sheetProtection algorithmName="SHA-512" hashValue="EdMpZ2H7XGG0w42g3+zD0Sz/UKItLLHY6TKOH2jyvjDhcjT+QW/tC6Ldtb4TBO9HEWPztPHnly8We5LG4fzbWw==" saltValue="lExOZbqBSv6wfjsnXhoV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220</v>
      </c>
      <c r="C5" s="741"/>
      <c r="D5" s="741"/>
      <c r="E5" s="741"/>
      <c r="F5" s="741"/>
      <c r="G5" s="741"/>
      <c r="H5" s="741"/>
      <c r="I5" s="741"/>
      <c r="J5" s="741"/>
      <c r="K5" s="741"/>
      <c r="L5" s="741"/>
      <c r="M5" s="741"/>
      <c r="N5" s="741"/>
      <c r="O5" s="741"/>
      <c r="P5" s="741"/>
      <c r="Q5" s="742"/>
      <c r="R5" s="706">
        <v>6912832</v>
      </c>
      <c r="S5" s="707"/>
      <c r="T5" s="707"/>
      <c r="U5" s="707"/>
      <c r="V5" s="707"/>
      <c r="W5" s="707"/>
      <c r="X5" s="707"/>
      <c r="Y5" s="753"/>
      <c r="Z5" s="771">
        <v>25.5</v>
      </c>
      <c r="AA5" s="771"/>
      <c r="AB5" s="771"/>
      <c r="AC5" s="771"/>
      <c r="AD5" s="772">
        <v>6524397</v>
      </c>
      <c r="AE5" s="772"/>
      <c r="AF5" s="772"/>
      <c r="AG5" s="772"/>
      <c r="AH5" s="772"/>
      <c r="AI5" s="772"/>
      <c r="AJ5" s="772"/>
      <c r="AK5" s="772"/>
      <c r="AL5" s="754">
        <v>41.3</v>
      </c>
      <c r="AM5" s="723"/>
      <c r="AN5" s="723"/>
      <c r="AO5" s="755"/>
      <c r="AP5" s="740" t="s">
        <v>221</v>
      </c>
      <c r="AQ5" s="741"/>
      <c r="AR5" s="741"/>
      <c r="AS5" s="741"/>
      <c r="AT5" s="741"/>
      <c r="AU5" s="741"/>
      <c r="AV5" s="741"/>
      <c r="AW5" s="741"/>
      <c r="AX5" s="741"/>
      <c r="AY5" s="741"/>
      <c r="AZ5" s="741"/>
      <c r="BA5" s="741"/>
      <c r="BB5" s="741"/>
      <c r="BC5" s="741"/>
      <c r="BD5" s="741"/>
      <c r="BE5" s="741"/>
      <c r="BF5" s="742"/>
      <c r="BG5" s="654">
        <v>6523125</v>
      </c>
      <c r="BH5" s="655"/>
      <c r="BI5" s="655"/>
      <c r="BJ5" s="655"/>
      <c r="BK5" s="655"/>
      <c r="BL5" s="655"/>
      <c r="BM5" s="655"/>
      <c r="BN5" s="656"/>
      <c r="BO5" s="703">
        <v>94.4</v>
      </c>
      <c r="BP5" s="703"/>
      <c r="BQ5" s="703"/>
      <c r="BR5" s="703"/>
      <c r="BS5" s="704">
        <v>36756</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c r="B6" s="651" t="s">
        <v>225</v>
      </c>
      <c r="C6" s="652"/>
      <c r="D6" s="652"/>
      <c r="E6" s="652"/>
      <c r="F6" s="652"/>
      <c r="G6" s="652"/>
      <c r="H6" s="652"/>
      <c r="I6" s="652"/>
      <c r="J6" s="652"/>
      <c r="K6" s="652"/>
      <c r="L6" s="652"/>
      <c r="M6" s="652"/>
      <c r="N6" s="652"/>
      <c r="O6" s="652"/>
      <c r="P6" s="652"/>
      <c r="Q6" s="653"/>
      <c r="R6" s="654">
        <v>232422</v>
      </c>
      <c r="S6" s="655"/>
      <c r="T6" s="655"/>
      <c r="U6" s="655"/>
      <c r="V6" s="655"/>
      <c r="W6" s="655"/>
      <c r="X6" s="655"/>
      <c r="Y6" s="656"/>
      <c r="Z6" s="703">
        <v>0.9</v>
      </c>
      <c r="AA6" s="703"/>
      <c r="AB6" s="703"/>
      <c r="AC6" s="703"/>
      <c r="AD6" s="704">
        <v>232422</v>
      </c>
      <c r="AE6" s="704"/>
      <c r="AF6" s="704"/>
      <c r="AG6" s="704"/>
      <c r="AH6" s="704"/>
      <c r="AI6" s="704"/>
      <c r="AJ6" s="704"/>
      <c r="AK6" s="704"/>
      <c r="AL6" s="657">
        <v>1.5</v>
      </c>
      <c r="AM6" s="658"/>
      <c r="AN6" s="658"/>
      <c r="AO6" s="705"/>
      <c r="AP6" s="651" t="s">
        <v>226</v>
      </c>
      <c r="AQ6" s="652"/>
      <c r="AR6" s="652"/>
      <c r="AS6" s="652"/>
      <c r="AT6" s="652"/>
      <c r="AU6" s="652"/>
      <c r="AV6" s="652"/>
      <c r="AW6" s="652"/>
      <c r="AX6" s="652"/>
      <c r="AY6" s="652"/>
      <c r="AZ6" s="652"/>
      <c r="BA6" s="652"/>
      <c r="BB6" s="652"/>
      <c r="BC6" s="652"/>
      <c r="BD6" s="652"/>
      <c r="BE6" s="652"/>
      <c r="BF6" s="653"/>
      <c r="BG6" s="654">
        <v>6523125</v>
      </c>
      <c r="BH6" s="655"/>
      <c r="BI6" s="655"/>
      <c r="BJ6" s="655"/>
      <c r="BK6" s="655"/>
      <c r="BL6" s="655"/>
      <c r="BM6" s="655"/>
      <c r="BN6" s="656"/>
      <c r="BO6" s="703">
        <v>94.4</v>
      </c>
      <c r="BP6" s="703"/>
      <c r="BQ6" s="703"/>
      <c r="BR6" s="703"/>
      <c r="BS6" s="704">
        <v>36756</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54">
        <v>238287</v>
      </c>
      <c r="CS6" s="655"/>
      <c r="CT6" s="655"/>
      <c r="CU6" s="655"/>
      <c r="CV6" s="655"/>
      <c r="CW6" s="655"/>
      <c r="CX6" s="655"/>
      <c r="CY6" s="656"/>
      <c r="CZ6" s="754">
        <v>0.9</v>
      </c>
      <c r="DA6" s="723"/>
      <c r="DB6" s="723"/>
      <c r="DC6" s="757"/>
      <c r="DD6" s="660" t="s">
        <v>130</v>
      </c>
      <c r="DE6" s="655"/>
      <c r="DF6" s="655"/>
      <c r="DG6" s="655"/>
      <c r="DH6" s="655"/>
      <c r="DI6" s="655"/>
      <c r="DJ6" s="655"/>
      <c r="DK6" s="655"/>
      <c r="DL6" s="655"/>
      <c r="DM6" s="655"/>
      <c r="DN6" s="655"/>
      <c r="DO6" s="655"/>
      <c r="DP6" s="656"/>
      <c r="DQ6" s="660">
        <v>238287</v>
      </c>
      <c r="DR6" s="655"/>
      <c r="DS6" s="655"/>
      <c r="DT6" s="655"/>
      <c r="DU6" s="655"/>
      <c r="DV6" s="655"/>
      <c r="DW6" s="655"/>
      <c r="DX6" s="655"/>
      <c r="DY6" s="655"/>
      <c r="DZ6" s="655"/>
      <c r="EA6" s="655"/>
      <c r="EB6" s="655"/>
      <c r="EC6" s="684"/>
    </row>
    <row r="7" spans="2:143" ht="11.25" customHeight="1">
      <c r="B7" s="651" t="s">
        <v>228</v>
      </c>
      <c r="C7" s="652"/>
      <c r="D7" s="652"/>
      <c r="E7" s="652"/>
      <c r="F7" s="652"/>
      <c r="G7" s="652"/>
      <c r="H7" s="652"/>
      <c r="I7" s="652"/>
      <c r="J7" s="652"/>
      <c r="K7" s="652"/>
      <c r="L7" s="652"/>
      <c r="M7" s="652"/>
      <c r="N7" s="652"/>
      <c r="O7" s="652"/>
      <c r="P7" s="652"/>
      <c r="Q7" s="653"/>
      <c r="R7" s="654">
        <v>25275</v>
      </c>
      <c r="S7" s="655"/>
      <c r="T7" s="655"/>
      <c r="U7" s="655"/>
      <c r="V7" s="655"/>
      <c r="W7" s="655"/>
      <c r="X7" s="655"/>
      <c r="Y7" s="656"/>
      <c r="Z7" s="703">
        <v>0.1</v>
      </c>
      <c r="AA7" s="703"/>
      <c r="AB7" s="703"/>
      <c r="AC7" s="703"/>
      <c r="AD7" s="704">
        <v>25275</v>
      </c>
      <c r="AE7" s="704"/>
      <c r="AF7" s="704"/>
      <c r="AG7" s="704"/>
      <c r="AH7" s="704"/>
      <c r="AI7" s="704"/>
      <c r="AJ7" s="704"/>
      <c r="AK7" s="704"/>
      <c r="AL7" s="657">
        <v>0.2</v>
      </c>
      <c r="AM7" s="658"/>
      <c r="AN7" s="658"/>
      <c r="AO7" s="705"/>
      <c r="AP7" s="651" t="s">
        <v>229</v>
      </c>
      <c r="AQ7" s="652"/>
      <c r="AR7" s="652"/>
      <c r="AS7" s="652"/>
      <c r="AT7" s="652"/>
      <c r="AU7" s="652"/>
      <c r="AV7" s="652"/>
      <c r="AW7" s="652"/>
      <c r="AX7" s="652"/>
      <c r="AY7" s="652"/>
      <c r="AZ7" s="652"/>
      <c r="BA7" s="652"/>
      <c r="BB7" s="652"/>
      <c r="BC7" s="652"/>
      <c r="BD7" s="652"/>
      <c r="BE7" s="652"/>
      <c r="BF7" s="653"/>
      <c r="BG7" s="654">
        <v>3134954</v>
      </c>
      <c r="BH7" s="655"/>
      <c r="BI7" s="655"/>
      <c r="BJ7" s="655"/>
      <c r="BK7" s="655"/>
      <c r="BL7" s="655"/>
      <c r="BM7" s="655"/>
      <c r="BN7" s="656"/>
      <c r="BO7" s="703">
        <v>45.3</v>
      </c>
      <c r="BP7" s="703"/>
      <c r="BQ7" s="703"/>
      <c r="BR7" s="703"/>
      <c r="BS7" s="704">
        <v>36756</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54">
        <v>2230015</v>
      </c>
      <c r="CS7" s="655"/>
      <c r="CT7" s="655"/>
      <c r="CU7" s="655"/>
      <c r="CV7" s="655"/>
      <c r="CW7" s="655"/>
      <c r="CX7" s="655"/>
      <c r="CY7" s="656"/>
      <c r="CZ7" s="703">
        <v>8.3000000000000007</v>
      </c>
      <c r="DA7" s="703"/>
      <c r="DB7" s="703"/>
      <c r="DC7" s="703"/>
      <c r="DD7" s="660">
        <v>23906</v>
      </c>
      <c r="DE7" s="655"/>
      <c r="DF7" s="655"/>
      <c r="DG7" s="655"/>
      <c r="DH7" s="655"/>
      <c r="DI7" s="655"/>
      <c r="DJ7" s="655"/>
      <c r="DK7" s="655"/>
      <c r="DL7" s="655"/>
      <c r="DM7" s="655"/>
      <c r="DN7" s="655"/>
      <c r="DO7" s="655"/>
      <c r="DP7" s="656"/>
      <c r="DQ7" s="660">
        <v>1810660</v>
      </c>
      <c r="DR7" s="655"/>
      <c r="DS7" s="655"/>
      <c r="DT7" s="655"/>
      <c r="DU7" s="655"/>
      <c r="DV7" s="655"/>
      <c r="DW7" s="655"/>
      <c r="DX7" s="655"/>
      <c r="DY7" s="655"/>
      <c r="DZ7" s="655"/>
      <c r="EA7" s="655"/>
      <c r="EB7" s="655"/>
      <c r="EC7" s="684"/>
    </row>
    <row r="8" spans="2:143" ht="11.25" customHeight="1">
      <c r="B8" s="651" t="s">
        <v>231</v>
      </c>
      <c r="C8" s="652"/>
      <c r="D8" s="652"/>
      <c r="E8" s="652"/>
      <c r="F8" s="652"/>
      <c r="G8" s="652"/>
      <c r="H8" s="652"/>
      <c r="I8" s="652"/>
      <c r="J8" s="652"/>
      <c r="K8" s="652"/>
      <c r="L8" s="652"/>
      <c r="M8" s="652"/>
      <c r="N8" s="652"/>
      <c r="O8" s="652"/>
      <c r="P8" s="652"/>
      <c r="Q8" s="653"/>
      <c r="R8" s="654">
        <v>55891</v>
      </c>
      <c r="S8" s="655"/>
      <c r="T8" s="655"/>
      <c r="U8" s="655"/>
      <c r="V8" s="655"/>
      <c r="W8" s="655"/>
      <c r="X8" s="655"/>
      <c r="Y8" s="656"/>
      <c r="Z8" s="703">
        <v>0.2</v>
      </c>
      <c r="AA8" s="703"/>
      <c r="AB8" s="703"/>
      <c r="AC8" s="703"/>
      <c r="AD8" s="704">
        <v>55891</v>
      </c>
      <c r="AE8" s="704"/>
      <c r="AF8" s="704"/>
      <c r="AG8" s="704"/>
      <c r="AH8" s="704"/>
      <c r="AI8" s="704"/>
      <c r="AJ8" s="704"/>
      <c r="AK8" s="704"/>
      <c r="AL8" s="657">
        <v>0.4</v>
      </c>
      <c r="AM8" s="658"/>
      <c r="AN8" s="658"/>
      <c r="AO8" s="705"/>
      <c r="AP8" s="651" t="s">
        <v>232</v>
      </c>
      <c r="AQ8" s="652"/>
      <c r="AR8" s="652"/>
      <c r="AS8" s="652"/>
      <c r="AT8" s="652"/>
      <c r="AU8" s="652"/>
      <c r="AV8" s="652"/>
      <c r="AW8" s="652"/>
      <c r="AX8" s="652"/>
      <c r="AY8" s="652"/>
      <c r="AZ8" s="652"/>
      <c r="BA8" s="652"/>
      <c r="BB8" s="652"/>
      <c r="BC8" s="652"/>
      <c r="BD8" s="652"/>
      <c r="BE8" s="652"/>
      <c r="BF8" s="653"/>
      <c r="BG8" s="654">
        <v>105207</v>
      </c>
      <c r="BH8" s="655"/>
      <c r="BI8" s="655"/>
      <c r="BJ8" s="655"/>
      <c r="BK8" s="655"/>
      <c r="BL8" s="655"/>
      <c r="BM8" s="655"/>
      <c r="BN8" s="656"/>
      <c r="BO8" s="703">
        <v>1.5</v>
      </c>
      <c r="BP8" s="703"/>
      <c r="BQ8" s="703"/>
      <c r="BR8" s="703"/>
      <c r="BS8" s="660" t="s">
        <v>130</v>
      </c>
      <c r="BT8" s="655"/>
      <c r="BU8" s="655"/>
      <c r="BV8" s="655"/>
      <c r="BW8" s="655"/>
      <c r="BX8" s="655"/>
      <c r="BY8" s="655"/>
      <c r="BZ8" s="655"/>
      <c r="CA8" s="655"/>
      <c r="CB8" s="684"/>
      <c r="CD8" s="685" t="s">
        <v>233</v>
      </c>
      <c r="CE8" s="682"/>
      <c r="CF8" s="682"/>
      <c r="CG8" s="682"/>
      <c r="CH8" s="682"/>
      <c r="CI8" s="682"/>
      <c r="CJ8" s="682"/>
      <c r="CK8" s="682"/>
      <c r="CL8" s="682"/>
      <c r="CM8" s="682"/>
      <c r="CN8" s="682"/>
      <c r="CO8" s="682"/>
      <c r="CP8" s="682"/>
      <c r="CQ8" s="683"/>
      <c r="CR8" s="654">
        <v>9537504</v>
      </c>
      <c r="CS8" s="655"/>
      <c r="CT8" s="655"/>
      <c r="CU8" s="655"/>
      <c r="CV8" s="655"/>
      <c r="CW8" s="655"/>
      <c r="CX8" s="655"/>
      <c r="CY8" s="656"/>
      <c r="CZ8" s="703">
        <v>35.6</v>
      </c>
      <c r="DA8" s="703"/>
      <c r="DB8" s="703"/>
      <c r="DC8" s="703"/>
      <c r="DD8" s="660">
        <v>99318</v>
      </c>
      <c r="DE8" s="655"/>
      <c r="DF8" s="655"/>
      <c r="DG8" s="655"/>
      <c r="DH8" s="655"/>
      <c r="DI8" s="655"/>
      <c r="DJ8" s="655"/>
      <c r="DK8" s="655"/>
      <c r="DL8" s="655"/>
      <c r="DM8" s="655"/>
      <c r="DN8" s="655"/>
      <c r="DO8" s="655"/>
      <c r="DP8" s="656"/>
      <c r="DQ8" s="660">
        <v>5274602</v>
      </c>
      <c r="DR8" s="655"/>
      <c r="DS8" s="655"/>
      <c r="DT8" s="655"/>
      <c r="DU8" s="655"/>
      <c r="DV8" s="655"/>
      <c r="DW8" s="655"/>
      <c r="DX8" s="655"/>
      <c r="DY8" s="655"/>
      <c r="DZ8" s="655"/>
      <c r="EA8" s="655"/>
      <c r="EB8" s="655"/>
      <c r="EC8" s="684"/>
    </row>
    <row r="9" spans="2:143" ht="11.25" customHeight="1">
      <c r="B9" s="651" t="s">
        <v>234</v>
      </c>
      <c r="C9" s="652"/>
      <c r="D9" s="652"/>
      <c r="E9" s="652"/>
      <c r="F9" s="652"/>
      <c r="G9" s="652"/>
      <c r="H9" s="652"/>
      <c r="I9" s="652"/>
      <c r="J9" s="652"/>
      <c r="K9" s="652"/>
      <c r="L9" s="652"/>
      <c r="M9" s="652"/>
      <c r="N9" s="652"/>
      <c r="O9" s="652"/>
      <c r="P9" s="652"/>
      <c r="Q9" s="653"/>
      <c r="R9" s="654">
        <v>54317</v>
      </c>
      <c r="S9" s="655"/>
      <c r="T9" s="655"/>
      <c r="U9" s="655"/>
      <c r="V9" s="655"/>
      <c r="W9" s="655"/>
      <c r="X9" s="655"/>
      <c r="Y9" s="656"/>
      <c r="Z9" s="703">
        <v>0.2</v>
      </c>
      <c r="AA9" s="703"/>
      <c r="AB9" s="703"/>
      <c r="AC9" s="703"/>
      <c r="AD9" s="704">
        <v>54317</v>
      </c>
      <c r="AE9" s="704"/>
      <c r="AF9" s="704"/>
      <c r="AG9" s="704"/>
      <c r="AH9" s="704"/>
      <c r="AI9" s="704"/>
      <c r="AJ9" s="704"/>
      <c r="AK9" s="704"/>
      <c r="AL9" s="657">
        <v>0.3</v>
      </c>
      <c r="AM9" s="658"/>
      <c r="AN9" s="658"/>
      <c r="AO9" s="705"/>
      <c r="AP9" s="651" t="s">
        <v>235</v>
      </c>
      <c r="AQ9" s="652"/>
      <c r="AR9" s="652"/>
      <c r="AS9" s="652"/>
      <c r="AT9" s="652"/>
      <c r="AU9" s="652"/>
      <c r="AV9" s="652"/>
      <c r="AW9" s="652"/>
      <c r="AX9" s="652"/>
      <c r="AY9" s="652"/>
      <c r="AZ9" s="652"/>
      <c r="BA9" s="652"/>
      <c r="BB9" s="652"/>
      <c r="BC9" s="652"/>
      <c r="BD9" s="652"/>
      <c r="BE9" s="652"/>
      <c r="BF9" s="653"/>
      <c r="BG9" s="654">
        <v>2727131</v>
      </c>
      <c r="BH9" s="655"/>
      <c r="BI9" s="655"/>
      <c r="BJ9" s="655"/>
      <c r="BK9" s="655"/>
      <c r="BL9" s="655"/>
      <c r="BM9" s="655"/>
      <c r="BN9" s="656"/>
      <c r="BO9" s="703">
        <v>39.5</v>
      </c>
      <c r="BP9" s="703"/>
      <c r="BQ9" s="703"/>
      <c r="BR9" s="703"/>
      <c r="BS9" s="660" t="s">
        <v>130</v>
      </c>
      <c r="BT9" s="655"/>
      <c r="BU9" s="655"/>
      <c r="BV9" s="655"/>
      <c r="BW9" s="655"/>
      <c r="BX9" s="655"/>
      <c r="BY9" s="655"/>
      <c r="BZ9" s="655"/>
      <c r="CA9" s="655"/>
      <c r="CB9" s="684"/>
      <c r="CD9" s="685" t="s">
        <v>236</v>
      </c>
      <c r="CE9" s="682"/>
      <c r="CF9" s="682"/>
      <c r="CG9" s="682"/>
      <c r="CH9" s="682"/>
      <c r="CI9" s="682"/>
      <c r="CJ9" s="682"/>
      <c r="CK9" s="682"/>
      <c r="CL9" s="682"/>
      <c r="CM9" s="682"/>
      <c r="CN9" s="682"/>
      <c r="CO9" s="682"/>
      <c r="CP9" s="682"/>
      <c r="CQ9" s="683"/>
      <c r="CR9" s="654">
        <v>2829821</v>
      </c>
      <c r="CS9" s="655"/>
      <c r="CT9" s="655"/>
      <c r="CU9" s="655"/>
      <c r="CV9" s="655"/>
      <c r="CW9" s="655"/>
      <c r="CX9" s="655"/>
      <c r="CY9" s="656"/>
      <c r="CZ9" s="703">
        <v>10.6</v>
      </c>
      <c r="DA9" s="703"/>
      <c r="DB9" s="703"/>
      <c r="DC9" s="703"/>
      <c r="DD9" s="660">
        <v>35928</v>
      </c>
      <c r="DE9" s="655"/>
      <c r="DF9" s="655"/>
      <c r="DG9" s="655"/>
      <c r="DH9" s="655"/>
      <c r="DI9" s="655"/>
      <c r="DJ9" s="655"/>
      <c r="DK9" s="655"/>
      <c r="DL9" s="655"/>
      <c r="DM9" s="655"/>
      <c r="DN9" s="655"/>
      <c r="DO9" s="655"/>
      <c r="DP9" s="656"/>
      <c r="DQ9" s="660">
        <v>2508192</v>
      </c>
      <c r="DR9" s="655"/>
      <c r="DS9" s="655"/>
      <c r="DT9" s="655"/>
      <c r="DU9" s="655"/>
      <c r="DV9" s="655"/>
      <c r="DW9" s="655"/>
      <c r="DX9" s="655"/>
      <c r="DY9" s="655"/>
      <c r="DZ9" s="655"/>
      <c r="EA9" s="655"/>
      <c r="EB9" s="655"/>
      <c r="EC9" s="684"/>
    </row>
    <row r="10" spans="2:143" ht="11.25" customHeight="1">
      <c r="B10" s="651" t="s">
        <v>237</v>
      </c>
      <c r="C10" s="652"/>
      <c r="D10" s="652"/>
      <c r="E10" s="652"/>
      <c r="F10" s="652"/>
      <c r="G10" s="652"/>
      <c r="H10" s="652"/>
      <c r="I10" s="652"/>
      <c r="J10" s="652"/>
      <c r="K10" s="652"/>
      <c r="L10" s="652"/>
      <c r="M10" s="652"/>
      <c r="N10" s="652"/>
      <c r="O10" s="652"/>
      <c r="P10" s="652"/>
      <c r="Q10" s="653"/>
      <c r="R10" s="654" t="s">
        <v>130</v>
      </c>
      <c r="S10" s="655"/>
      <c r="T10" s="655"/>
      <c r="U10" s="655"/>
      <c r="V10" s="655"/>
      <c r="W10" s="655"/>
      <c r="X10" s="655"/>
      <c r="Y10" s="656"/>
      <c r="Z10" s="703" t="s">
        <v>130</v>
      </c>
      <c r="AA10" s="703"/>
      <c r="AB10" s="703"/>
      <c r="AC10" s="703"/>
      <c r="AD10" s="704" t="s">
        <v>130</v>
      </c>
      <c r="AE10" s="704"/>
      <c r="AF10" s="704"/>
      <c r="AG10" s="704"/>
      <c r="AH10" s="704"/>
      <c r="AI10" s="704"/>
      <c r="AJ10" s="704"/>
      <c r="AK10" s="704"/>
      <c r="AL10" s="657" t="s">
        <v>130</v>
      </c>
      <c r="AM10" s="658"/>
      <c r="AN10" s="658"/>
      <c r="AO10" s="705"/>
      <c r="AP10" s="651" t="s">
        <v>238</v>
      </c>
      <c r="AQ10" s="652"/>
      <c r="AR10" s="652"/>
      <c r="AS10" s="652"/>
      <c r="AT10" s="652"/>
      <c r="AU10" s="652"/>
      <c r="AV10" s="652"/>
      <c r="AW10" s="652"/>
      <c r="AX10" s="652"/>
      <c r="AY10" s="652"/>
      <c r="AZ10" s="652"/>
      <c r="BA10" s="652"/>
      <c r="BB10" s="652"/>
      <c r="BC10" s="652"/>
      <c r="BD10" s="652"/>
      <c r="BE10" s="652"/>
      <c r="BF10" s="653"/>
      <c r="BG10" s="654">
        <v>117244</v>
      </c>
      <c r="BH10" s="655"/>
      <c r="BI10" s="655"/>
      <c r="BJ10" s="655"/>
      <c r="BK10" s="655"/>
      <c r="BL10" s="655"/>
      <c r="BM10" s="655"/>
      <c r="BN10" s="656"/>
      <c r="BO10" s="703">
        <v>1.7</v>
      </c>
      <c r="BP10" s="703"/>
      <c r="BQ10" s="703"/>
      <c r="BR10" s="703"/>
      <c r="BS10" s="660" t="s">
        <v>130</v>
      </c>
      <c r="BT10" s="655"/>
      <c r="BU10" s="655"/>
      <c r="BV10" s="655"/>
      <c r="BW10" s="655"/>
      <c r="BX10" s="655"/>
      <c r="BY10" s="655"/>
      <c r="BZ10" s="655"/>
      <c r="CA10" s="655"/>
      <c r="CB10" s="684"/>
      <c r="CD10" s="685" t="s">
        <v>239</v>
      </c>
      <c r="CE10" s="682"/>
      <c r="CF10" s="682"/>
      <c r="CG10" s="682"/>
      <c r="CH10" s="682"/>
      <c r="CI10" s="682"/>
      <c r="CJ10" s="682"/>
      <c r="CK10" s="682"/>
      <c r="CL10" s="682"/>
      <c r="CM10" s="682"/>
      <c r="CN10" s="682"/>
      <c r="CO10" s="682"/>
      <c r="CP10" s="682"/>
      <c r="CQ10" s="683"/>
      <c r="CR10" s="654">
        <v>311</v>
      </c>
      <c r="CS10" s="655"/>
      <c r="CT10" s="655"/>
      <c r="CU10" s="655"/>
      <c r="CV10" s="655"/>
      <c r="CW10" s="655"/>
      <c r="CX10" s="655"/>
      <c r="CY10" s="656"/>
      <c r="CZ10" s="703">
        <v>0</v>
      </c>
      <c r="DA10" s="703"/>
      <c r="DB10" s="703"/>
      <c r="DC10" s="703"/>
      <c r="DD10" s="660" t="s">
        <v>240</v>
      </c>
      <c r="DE10" s="655"/>
      <c r="DF10" s="655"/>
      <c r="DG10" s="655"/>
      <c r="DH10" s="655"/>
      <c r="DI10" s="655"/>
      <c r="DJ10" s="655"/>
      <c r="DK10" s="655"/>
      <c r="DL10" s="655"/>
      <c r="DM10" s="655"/>
      <c r="DN10" s="655"/>
      <c r="DO10" s="655"/>
      <c r="DP10" s="656"/>
      <c r="DQ10" s="660">
        <v>311</v>
      </c>
      <c r="DR10" s="655"/>
      <c r="DS10" s="655"/>
      <c r="DT10" s="655"/>
      <c r="DU10" s="655"/>
      <c r="DV10" s="655"/>
      <c r="DW10" s="655"/>
      <c r="DX10" s="655"/>
      <c r="DY10" s="655"/>
      <c r="DZ10" s="655"/>
      <c r="EA10" s="655"/>
      <c r="EB10" s="655"/>
      <c r="EC10" s="684"/>
    </row>
    <row r="11" spans="2:143" ht="11.25" customHeight="1">
      <c r="B11" s="651" t="s">
        <v>241</v>
      </c>
      <c r="C11" s="652"/>
      <c r="D11" s="652"/>
      <c r="E11" s="652"/>
      <c r="F11" s="652"/>
      <c r="G11" s="652"/>
      <c r="H11" s="652"/>
      <c r="I11" s="652"/>
      <c r="J11" s="652"/>
      <c r="K11" s="652"/>
      <c r="L11" s="652"/>
      <c r="M11" s="652"/>
      <c r="N11" s="652"/>
      <c r="O11" s="652"/>
      <c r="P11" s="652"/>
      <c r="Q11" s="653"/>
      <c r="R11" s="654" t="s">
        <v>130</v>
      </c>
      <c r="S11" s="655"/>
      <c r="T11" s="655"/>
      <c r="U11" s="655"/>
      <c r="V11" s="655"/>
      <c r="W11" s="655"/>
      <c r="X11" s="655"/>
      <c r="Y11" s="656"/>
      <c r="Z11" s="703" t="s">
        <v>240</v>
      </c>
      <c r="AA11" s="703"/>
      <c r="AB11" s="703"/>
      <c r="AC11" s="703"/>
      <c r="AD11" s="704" t="s">
        <v>240</v>
      </c>
      <c r="AE11" s="704"/>
      <c r="AF11" s="704"/>
      <c r="AG11" s="704"/>
      <c r="AH11" s="704"/>
      <c r="AI11" s="704"/>
      <c r="AJ11" s="704"/>
      <c r="AK11" s="704"/>
      <c r="AL11" s="657" t="s">
        <v>130</v>
      </c>
      <c r="AM11" s="658"/>
      <c r="AN11" s="658"/>
      <c r="AO11" s="705"/>
      <c r="AP11" s="651" t="s">
        <v>242</v>
      </c>
      <c r="AQ11" s="652"/>
      <c r="AR11" s="652"/>
      <c r="AS11" s="652"/>
      <c r="AT11" s="652"/>
      <c r="AU11" s="652"/>
      <c r="AV11" s="652"/>
      <c r="AW11" s="652"/>
      <c r="AX11" s="652"/>
      <c r="AY11" s="652"/>
      <c r="AZ11" s="652"/>
      <c r="BA11" s="652"/>
      <c r="BB11" s="652"/>
      <c r="BC11" s="652"/>
      <c r="BD11" s="652"/>
      <c r="BE11" s="652"/>
      <c r="BF11" s="653"/>
      <c r="BG11" s="654">
        <v>185372</v>
      </c>
      <c r="BH11" s="655"/>
      <c r="BI11" s="655"/>
      <c r="BJ11" s="655"/>
      <c r="BK11" s="655"/>
      <c r="BL11" s="655"/>
      <c r="BM11" s="655"/>
      <c r="BN11" s="656"/>
      <c r="BO11" s="703">
        <v>2.7</v>
      </c>
      <c r="BP11" s="703"/>
      <c r="BQ11" s="703"/>
      <c r="BR11" s="703"/>
      <c r="BS11" s="660">
        <v>36756</v>
      </c>
      <c r="BT11" s="655"/>
      <c r="BU11" s="655"/>
      <c r="BV11" s="655"/>
      <c r="BW11" s="655"/>
      <c r="BX11" s="655"/>
      <c r="BY11" s="655"/>
      <c r="BZ11" s="655"/>
      <c r="CA11" s="655"/>
      <c r="CB11" s="684"/>
      <c r="CD11" s="685" t="s">
        <v>243</v>
      </c>
      <c r="CE11" s="682"/>
      <c r="CF11" s="682"/>
      <c r="CG11" s="682"/>
      <c r="CH11" s="682"/>
      <c r="CI11" s="682"/>
      <c r="CJ11" s="682"/>
      <c r="CK11" s="682"/>
      <c r="CL11" s="682"/>
      <c r="CM11" s="682"/>
      <c r="CN11" s="682"/>
      <c r="CO11" s="682"/>
      <c r="CP11" s="682"/>
      <c r="CQ11" s="683"/>
      <c r="CR11" s="654">
        <v>477053</v>
      </c>
      <c r="CS11" s="655"/>
      <c r="CT11" s="655"/>
      <c r="CU11" s="655"/>
      <c r="CV11" s="655"/>
      <c r="CW11" s="655"/>
      <c r="CX11" s="655"/>
      <c r="CY11" s="656"/>
      <c r="CZ11" s="703">
        <v>1.8</v>
      </c>
      <c r="DA11" s="703"/>
      <c r="DB11" s="703"/>
      <c r="DC11" s="703"/>
      <c r="DD11" s="660">
        <v>79147</v>
      </c>
      <c r="DE11" s="655"/>
      <c r="DF11" s="655"/>
      <c r="DG11" s="655"/>
      <c r="DH11" s="655"/>
      <c r="DI11" s="655"/>
      <c r="DJ11" s="655"/>
      <c r="DK11" s="655"/>
      <c r="DL11" s="655"/>
      <c r="DM11" s="655"/>
      <c r="DN11" s="655"/>
      <c r="DO11" s="655"/>
      <c r="DP11" s="656"/>
      <c r="DQ11" s="660">
        <v>308499</v>
      </c>
      <c r="DR11" s="655"/>
      <c r="DS11" s="655"/>
      <c r="DT11" s="655"/>
      <c r="DU11" s="655"/>
      <c r="DV11" s="655"/>
      <c r="DW11" s="655"/>
      <c r="DX11" s="655"/>
      <c r="DY11" s="655"/>
      <c r="DZ11" s="655"/>
      <c r="EA11" s="655"/>
      <c r="EB11" s="655"/>
      <c r="EC11" s="684"/>
    </row>
    <row r="12" spans="2:143" ht="11.25" customHeight="1">
      <c r="B12" s="651" t="s">
        <v>244</v>
      </c>
      <c r="C12" s="652"/>
      <c r="D12" s="652"/>
      <c r="E12" s="652"/>
      <c r="F12" s="652"/>
      <c r="G12" s="652"/>
      <c r="H12" s="652"/>
      <c r="I12" s="652"/>
      <c r="J12" s="652"/>
      <c r="K12" s="652"/>
      <c r="L12" s="652"/>
      <c r="M12" s="652"/>
      <c r="N12" s="652"/>
      <c r="O12" s="652"/>
      <c r="P12" s="652"/>
      <c r="Q12" s="653"/>
      <c r="R12" s="654">
        <v>1018413</v>
      </c>
      <c r="S12" s="655"/>
      <c r="T12" s="655"/>
      <c r="U12" s="655"/>
      <c r="V12" s="655"/>
      <c r="W12" s="655"/>
      <c r="X12" s="655"/>
      <c r="Y12" s="656"/>
      <c r="Z12" s="703">
        <v>3.8</v>
      </c>
      <c r="AA12" s="703"/>
      <c r="AB12" s="703"/>
      <c r="AC12" s="703"/>
      <c r="AD12" s="704">
        <v>1018413</v>
      </c>
      <c r="AE12" s="704"/>
      <c r="AF12" s="704"/>
      <c r="AG12" s="704"/>
      <c r="AH12" s="704"/>
      <c r="AI12" s="704"/>
      <c r="AJ12" s="704"/>
      <c r="AK12" s="704"/>
      <c r="AL12" s="657">
        <v>6.5</v>
      </c>
      <c r="AM12" s="658"/>
      <c r="AN12" s="658"/>
      <c r="AO12" s="705"/>
      <c r="AP12" s="651" t="s">
        <v>245</v>
      </c>
      <c r="AQ12" s="652"/>
      <c r="AR12" s="652"/>
      <c r="AS12" s="652"/>
      <c r="AT12" s="652"/>
      <c r="AU12" s="652"/>
      <c r="AV12" s="652"/>
      <c r="AW12" s="652"/>
      <c r="AX12" s="652"/>
      <c r="AY12" s="652"/>
      <c r="AZ12" s="652"/>
      <c r="BA12" s="652"/>
      <c r="BB12" s="652"/>
      <c r="BC12" s="652"/>
      <c r="BD12" s="652"/>
      <c r="BE12" s="652"/>
      <c r="BF12" s="653"/>
      <c r="BG12" s="654">
        <v>2819819</v>
      </c>
      <c r="BH12" s="655"/>
      <c r="BI12" s="655"/>
      <c r="BJ12" s="655"/>
      <c r="BK12" s="655"/>
      <c r="BL12" s="655"/>
      <c r="BM12" s="655"/>
      <c r="BN12" s="656"/>
      <c r="BO12" s="703">
        <v>40.799999999999997</v>
      </c>
      <c r="BP12" s="703"/>
      <c r="BQ12" s="703"/>
      <c r="BR12" s="703"/>
      <c r="BS12" s="660" t="s">
        <v>240</v>
      </c>
      <c r="BT12" s="655"/>
      <c r="BU12" s="655"/>
      <c r="BV12" s="655"/>
      <c r="BW12" s="655"/>
      <c r="BX12" s="655"/>
      <c r="BY12" s="655"/>
      <c r="BZ12" s="655"/>
      <c r="CA12" s="655"/>
      <c r="CB12" s="684"/>
      <c r="CD12" s="685" t="s">
        <v>246</v>
      </c>
      <c r="CE12" s="682"/>
      <c r="CF12" s="682"/>
      <c r="CG12" s="682"/>
      <c r="CH12" s="682"/>
      <c r="CI12" s="682"/>
      <c r="CJ12" s="682"/>
      <c r="CK12" s="682"/>
      <c r="CL12" s="682"/>
      <c r="CM12" s="682"/>
      <c r="CN12" s="682"/>
      <c r="CO12" s="682"/>
      <c r="CP12" s="682"/>
      <c r="CQ12" s="683"/>
      <c r="CR12" s="654">
        <v>610125</v>
      </c>
      <c r="CS12" s="655"/>
      <c r="CT12" s="655"/>
      <c r="CU12" s="655"/>
      <c r="CV12" s="655"/>
      <c r="CW12" s="655"/>
      <c r="CX12" s="655"/>
      <c r="CY12" s="656"/>
      <c r="CZ12" s="703">
        <v>2.2999999999999998</v>
      </c>
      <c r="DA12" s="703"/>
      <c r="DB12" s="703"/>
      <c r="DC12" s="703"/>
      <c r="DD12" s="660">
        <v>87255</v>
      </c>
      <c r="DE12" s="655"/>
      <c r="DF12" s="655"/>
      <c r="DG12" s="655"/>
      <c r="DH12" s="655"/>
      <c r="DI12" s="655"/>
      <c r="DJ12" s="655"/>
      <c r="DK12" s="655"/>
      <c r="DL12" s="655"/>
      <c r="DM12" s="655"/>
      <c r="DN12" s="655"/>
      <c r="DO12" s="655"/>
      <c r="DP12" s="656"/>
      <c r="DQ12" s="660">
        <v>263786</v>
      </c>
      <c r="DR12" s="655"/>
      <c r="DS12" s="655"/>
      <c r="DT12" s="655"/>
      <c r="DU12" s="655"/>
      <c r="DV12" s="655"/>
      <c r="DW12" s="655"/>
      <c r="DX12" s="655"/>
      <c r="DY12" s="655"/>
      <c r="DZ12" s="655"/>
      <c r="EA12" s="655"/>
      <c r="EB12" s="655"/>
      <c r="EC12" s="684"/>
    </row>
    <row r="13" spans="2:143" ht="11.25" customHeight="1">
      <c r="B13" s="651" t="s">
        <v>247</v>
      </c>
      <c r="C13" s="652"/>
      <c r="D13" s="652"/>
      <c r="E13" s="652"/>
      <c r="F13" s="652"/>
      <c r="G13" s="652"/>
      <c r="H13" s="652"/>
      <c r="I13" s="652"/>
      <c r="J13" s="652"/>
      <c r="K13" s="652"/>
      <c r="L13" s="652"/>
      <c r="M13" s="652"/>
      <c r="N13" s="652"/>
      <c r="O13" s="652"/>
      <c r="P13" s="652"/>
      <c r="Q13" s="653"/>
      <c r="R13" s="654">
        <v>23072</v>
      </c>
      <c r="S13" s="655"/>
      <c r="T13" s="655"/>
      <c r="U13" s="655"/>
      <c r="V13" s="655"/>
      <c r="W13" s="655"/>
      <c r="X13" s="655"/>
      <c r="Y13" s="656"/>
      <c r="Z13" s="703">
        <v>0.1</v>
      </c>
      <c r="AA13" s="703"/>
      <c r="AB13" s="703"/>
      <c r="AC13" s="703"/>
      <c r="AD13" s="704">
        <v>23072</v>
      </c>
      <c r="AE13" s="704"/>
      <c r="AF13" s="704"/>
      <c r="AG13" s="704"/>
      <c r="AH13" s="704"/>
      <c r="AI13" s="704"/>
      <c r="AJ13" s="704"/>
      <c r="AK13" s="704"/>
      <c r="AL13" s="657">
        <v>0.1</v>
      </c>
      <c r="AM13" s="658"/>
      <c r="AN13" s="658"/>
      <c r="AO13" s="705"/>
      <c r="AP13" s="651" t="s">
        <v>248</v>
      </c>
      <c r="AQ13" s="652"/>
      <c r="AR13" s="652"/>
      <c r="AS13" s="652"/>
      <c r="AT13" s="652"/>
      <c r="AU13" s="652"/>
      <c r="AV13" s="652"/>
      <c r="AW13" s="652"/>
      <c r="AX13" s="652"/>
      <c r="AY13" s="652"/>
      <c r="AZ13" s="652"/>
      <c r="BA13" s="652"/>
      <c r="BB13" s="652"/>
      <c r="BC13" s="652"/>
      <c r="BD13" s="652"/>
      <c r="BE13" s="652"/>
      <c r="BF13" s="653"/>
      <c r="BG13" s="654">
        <v>2816292</v>
      </c>
      <c r="BH13" s="655"/>
      <c r="BI13" s="655"/>
      <c r="BJ13" s="655"/>
      <c r="BK13" s="655"/>
      <c r="BL13" s="655"/>
      <c r="BM13" s="655"/>
      <c r="BN13" s="656"/>
      <c r="BO13" s="703">
        <v>40.700000000000003</v>
      </c>
      <c r="BP13" s="703"/>
      <c r="BQ13" s="703"/>
      <c r="BR13" s="703"/>
      <c r="BS13" s="660" t="s">
        <v>130</v>
      </c>
      <c r="BT13" s="655"/>
      <c r="BU13" s="655"/>
      <c r="BV13" s="655"/>
      <c r="BW13" s="655"/>
      <c r="BX13" s="655"/>
      <c r="BY13" s="655"/>
      <c r="BZ13" s="655"/>
      <c r="CA13" s="655"/>
      <c r="CB13" s="684"/>
      <c r="CD13" s="685" t="s">
        <v>249</v>
      </c>
      <c r="CE13" s="682"/>
      <c r="CF13" s="682"/>
      <c r="CG13" s="682"/>
      <c r="CH13" s="682"/>
      <c r="CI13" s="682"/>
      <c r="CJ13" s="682"/>
      <c r="CK13" s="682"/>
      <c r="CL13" s="682"/>
      <c r="CM13" s="682"/>
      <c r="CN13" s="682"/>
      <c r="CO13" s="682"/>
      <c r="CP13" s="682"/>
      <c r="CQ13" s="683"/>
      <c r="CR13" s="654">
        <v>2126417</v>
      </c>
      <c r="CS13" s="655"/>
      <c r="CT13" s="655"/>
      <c r="CU13" s="655"/>
      <c r="CV13" s="655"/>
      <c r="CW13" s="655"/>
      <c r="CX13" s="655"/>
      <c r="CY13" s="656"/>
      <c r="CZ13" s="703">
        <v>7.9</v>
      </c>
      <c r="DA13" s="703"/>
      <c r="DB13" s="703"/>
      <c r="DC13" s="703"/>
      <c r="DD13" s="660">
        <v>442612</v>
      </c>
      <c r="DE13" s="655"/>
      <c r="DF13" s="655"/>
      <c r="DG13" s="655"/>
      <c r="DH13" s="655"/>
      <c r="DI13" s="655"/>
      <c r="DJ13" s="655"/>
      <c r="DK13" s="655"/>
      <c r="DL13" s="655"/>
      <c r="DM13" s="655"/>
      <c r="DN13" s="655"/>
      <c r="DO13" s="655"/>
      <c r="DP13" s="656"/>
      <c r="DQ13" s="660">
        <v>1516415</v>
      </c>
      <c r="DR13" s="655"/>
      <c r="DS13" s="655"/>
      <c r="DT13" s="655"/>
      <c r="DU13" s="655"/>
      <c r="DV13" s="655"/>
      <c r="DW13" s="655"/>
      <c r="DX13" s="655"/>
      <c r="DY13" s="655"/>
      <c r="DZ13" s="655"/>
      <c r="EA13" s="655"/>
      <c r="EB13" s="655"/>
      <c r="EC13" s="684"/>
    </row>
    <row r="14" spans="2:143" ht="11.25" customHeight="1">
      <c r="B14" s="651" t="s">
        <v>250</v>
      </c>
      <c r="C14" s="652"/>
      <c r="D14" s="652"/>
      <c r="E14" s="652"/>
      <c r="F14" s="652"/>
      <c r="G14" s="652"/>
      <c r="H14" s="652"/>
      <c r="I14" s="652"/>
      <c r="J14" s="652"/>
      <c r="K14" s="652"/>
      <c r="L14" s="652"/>
      <c r="M14" s="652"/>
      <c r="N14" s="652"/>
      <c r="O14" s="652"/>
      <c r="P14" s="652"/>
      <c r="Q14" s="653"/>
      <c r="R14" s="654" t="s">
        <v>130</v>
      </c>
      <c r="S14" s="655"/>
      <c r="T14" s="655"/>
      <c r="U14" s="655"/>
      <c r="V14" s="655"/>
      <c r="W14" s="655"/>
      <c r="X14" s="655"/>
      <c r="Y14" s="656"/>
      <c r="Z14" s="703" t="s">
        <v>130</v>
      </c>
      <c r="AA14" s="703"/>
      <c r="AB14" s="703"/>
      <c r="AC14" s="703"/>
      <c r="AD14" s="704" t="s">
        <v>130</v>
      </c>
      <c r="AE14" s="704"/>
      <c r="AF14" s="704"/>
      <c r="AG14" s="704"/>
      <c r="AH14" s="704"/>
      <c r="AI14" s="704"/>
      <c r="AJ14" s="704"/>
      <c r="AK14" s="704"/>
      <c r="AL14" s="657" t="s">
        <v>130</v>
      </c>
      <c r="AM14" s="658"/>
      <c r="AN14" s="658"/>
      <c r="AO14" s="705"/>
      <c r="AP14" s="651" t="s">
        <v>251</v>
      </c>
      <c r="AQ14" s="652"/>
      <c r="AR14" s="652"/>
      <c r="AS14" s="652"/>
      <c r="AT14" s="652"/>
      <c r="AU14" s="652"/>
      <c r="AV14" s="652"/>
      <c r="AW14" s="652"/>
      <c r="AX14" s="652"/>
      <c r="AY14" s="652"/>
      <c r="AZ14" s="652"/>
      <c r="BA14" s="652"/>
      <c r="BB14" s="652"/>
      <c r="BC14" s="652"/>
      <c r="BD14" s="652"/>
      <c r="BE14" s="652"/>
      <c r="BF14" s="653"/>
      <c r="BG14" s="654">
        <v>189679</v>
      </c>
      <c r="BH14" s="655"/>
      <c r="BI14" s="655"/>
      <c r="BJ14" s="655"/>
      <c r="BK14" s="655"/>
      <c r="BL14" s="655"/>
      <c r="BM14" s="655"/>
      <c r="BN14" s="656"/>
      <c r="BO14" s="703">
        <v>2.7</v>
      </c>
      <c r="BP14" s="703"/>
      <c r="BQ14" s="703"/>
      <c r="BR14" s="703"/>
      <c r="BS14" s="660" t="s">
        <v>130</v>
      </c>
      <c r="BT14" s="655"/>
      <c r="BU14" s="655"/>
      <c r="BV14" s="655"/>
      <c r="BW14" s="655"/>
      <c r="BX14" s="655"/>
      <c r="BY14" s="655"/>
      <c r="BZ14" s="655"/>
      <c r="CA14" s="655"/>
      <c r="CB14" s="684"/>
      <c r="CD14" s="685" t="s">
        <v>252</v>
      </c>
      <c r="CE14" s="682"/>
      <c r="CF14" s="682"/>
      <c r="CG14" s="682"/>
      <c r="CH14" s="682"/>
      <c r="CI14" s="682"/>
      <c r="CJ14" s="682"/>
      <c r="CK14" s="682"/>
      <c r="CL14" s="682"/>
      <c r="CM14" s="682"/>
      <c r="CN14" s="682"/>
      <c r="CO14" s="682"/>
      <c r="CP14" s="682"/>
      <c r="CQ14" s="683"/>
      <c r="CR14" s="654">
        <v>944679</v>
      </c>
      <c r="CS14" s="655"/>
      <c r="CT14" s="655"/>
      <c r="CU14" s="655"/>
      <c r="CV14" s="655"/>
      <c r="CW14" s="655"/>
      <c r="CX14" s="655"/>
      <c r="CY14" s="656"/>
      <c r="CZ14" s="703">
        <v>3.5</v>
      </c>
      <c r="DA14" s="703"/>
      <c r="DB14" s="703"/>
      <c r="DC14" s="703"/>
      <c r="DD14" s="660">
        <v>43402</v>
      </c>
      <c r="DE14" s="655"/>
      <c r="DF14" s="655"/>
      <c r="DG14" s="655"/>
      <c r="DH14" s="655"/>
      <c r="DI14" s="655"/>
      <c r="DJ14" s="655"/>
      <c r="DK14" s="655"/>
      <c r="DL14" s="655"/>
      <c r="DM14" s="655"/>
      <c r="DN14" s="655"/>
      <c r="DO14" s="655"/>
      <c r="DP14" s="656"/>
      <c r="DQ14" s="660">
        <v>857884</v>
      </c>
      <c r="DR14" s="655"/>
      <c r="DS14" s="655"/>
      <c r="DT14" s="655"/>
      <c r="DU14" s="655"/>
      <c r="DV14" s="655"/>
      <c r="DW14" s="655"/>
      <c r="DX14" s="655"/>
      <c r="DY14" s="655"/>
      <c r="DZ14" s="655"/>
      <c r="EA14" s="655"/>
      <c r="EB14" s="655"/>
      <c r="EC14" s="684"/>
    </row>
    <row r="15" spans="2:143" ht="11.25" customHeight="1">
      <c r="B15" s="651" t="s">
        <v>253</v>
      </c>
      <c r="C15" s="652"/>
      <c r="D15" s="652"/>
      <c r="E15" s="652"/>
      <c r="F15" s="652"/>
      <c r="G15" s="652"/>
      <c r="H15" s="652"/>
      <c r="I15" s="652"/>
      <c r="J15" s="652"/>
      <c r="K15" s="652"/>
      <c r="L15" s="652"/>
      <c r="M15" s="652"/>
      <c r="N15" s="652"/>
      <c r="O15" s="652"/>
      <c r="P15" s="652"/>
      <c r="Q15" s="653"/>
      <c r="R15" s="654">
        <v>72501</v>
      </c>
      <c r="S15" s="655"/>
      <c r="T15" s="655"/>
      <c r="U15" s="655"/>
      <c r="V15" s="655"/>
      <c r="W15" s="655"/>
      <c r="X15" s="655"/>
      <c r="Y15" s="656"/>
      <c r="Z15" s="703">
        <v>0.3</v>
      </c>
      <c r="AA15" s="703"/>
      <c r="AB15" s="703"/>
      <c r="AC15" s="703"/>
      <c r="AD15" s="704">
        <v>72501</v>
      </c>
      <c r="AE15" s="704"/>
      <c r="AF15" s="704"/>
      <c r="AG15" s="704"/>
      <c r="AH15" s="704"/>
      <c r="AI15" s="704"/>
      <c r="AJ15" s="704"/>
      <c r="AK15" s="704"/>
      <c r="AL15" s="657">
        <v>0.5</v>
      </c>
      <c r="AM15" s="658"/>
      <c r="AN15" s="658"/>
      <c r="AO15" s="705"/>
      <c r="AP15" s="651" t="s">
        <v>254</v>
      </c>
      <c r="AQ15" s="652"/>
      <c r="AR15" s="652"/>
      <c r="AS15" s="652"/>
      <c r="AT15" s="652"/>
      <c r="AU15" s="652"/>
      <c r="AV15" s="652"/>
      <c r="AW15" s="652"/>
      <c r="AX15" s="652"/>
      <c r="AY15" s="652"/>
      <c r="AZ15" s="652"/>
      <c r="BA15" s="652"/>
      <c r="BB15" s="652"/>
      <c r="BC15" s="652"/>
      <c r="BD15" s="652"/>
      <c r="BE15" s="652"/>
      <c r="BF15" s="653"/>
      <c r="BG15" s="654">
        <v>378673</v>
      </c>
      <c r="BH15" s="655"/>
      <c r="BI15" s="655"/>
      <c r="BJ15" s="655"/>
      <c r="BK15" s="655"/>
      <c r="BL15" s="655"/>
      <c r="BM15" s="655"/>
      <c r="BN15" s="656"/>
      <c r="BO15" s="703">
        <v>5.5</v>
      </c>
      <c r="BP15" s="703"/>
      <c r="BQ15" s="703"/>
      <c r="BR15" s="703"/>
      <c r="BS15" s="660" t="s">
        <v>130</v>
      </c>
      <c r="BT15" s="655"/>
      <c r="BU15" s="655"/>
      <c r="BV15" s="655"/>
      <c r="BW15" s="655"/>
      <c r="BX15" s="655"/>
      <c r="BY15" s="655"/>
      <c r="BZ15" s="655"/>
      <c r="CA15" s="655"/>
      <c r="CB15" s="684"/>
      <c r="CD15" s="685" t="s">
        <v>255</v>
      </c>
      <c r="CE15" s="682"/>
      <c r="CF15" s="682"/>
      <c r="CG15" s="682"/>
      <c r="CH15" s="682"/>
      <c r="CI15" s="682"/>
      <c r="CJ15" s="682"/>
      <c r="CK15" s="682"/>
      <c r="CL15" s="682"/>
      <c r="CM15" s="682"/>
      <c r="CN15" s="682"/>
      <c r="CO15" s="682"/>
      <c r="CP15" s="682"/>
      <c r="CQ15" s="683"/>
      <c r="CR15" s="654">
        <v>3708988</v>
      </c>
      <c r="CS15" s="655"/>
      <c r="CT15" s="655"/>
      <c r="CU15" s="655"/>
      <c r="CV15" s="655"/>
      <c r="CW15" s="655"/>
      <c r="CX15" s="655"/>
      <c r="CY15" s="656"/>
      <c r="CZ15" s="703">
        <v>13.9</v>
      </c>
      <c r="DA15" s="703"/>
      <c r="DB15" s="703"/>
      <c r="DC15" s="703"/>
      <c r="DD15" s="660">
        <v>1644544</v>
      </c>
      <c r="DE15" s="655"/>
      <c r="DF15" s="655"/>
      <c r="DG15" s="655"/>
      <c r="DH15" s="655"/>
      <c r="DI15" s="655"/>
      <c r="DJ15" s="655"/>
      <c r="DK15" s="655"/>
      <c r="DL15" s="655"/>
      <c r="DM15" s="655"/>
      <c r="DN15" s="655"/>
      <c r="DO15" s="655"/>
      <c r="DP15" s="656"/>
      <c r="DQ15" s="660">
        <v>1609376</v>
      </c>
      <c r="DR15" s="655"/>
      <c r="DS15" s="655"/>
      <c r="DT15" s="655"/>
      <c r="DU15" s="655"/>
      <c r="DV15" s="655"/>
      <c r="DW15" s="655"/>
      <c r="DX15" s="655"/>
      <c r="DY15" s="655"/>
      <c r="DZ15" s="655"/>
      <c r="EA15" s="655"/>
      <c r="EB15" s="655"/>
      <c r="EC15" s="684"/>
    </row>
    <row r="16" spans="2:143" ht="11.25" customHeight="1">
      <c r="B16" s="651" t="s">
        <v>256</v>
      </c>
      <c r="C16" s="652"/>
      <c r="D16" s="652"/>
      <c r="E16" s="652"/>
      <c r="F16" s="652"/>
      <c r="G16" s="652"/>
      <c r="H16" s="652"/>
      <c r="I16" s="652"/>
      <c r="J16" s="652"/>
      <c r="K16" s="652"/>
      <c r="L16" s="652"/>
      <c r="M16" s="652"/>
      <c r="N16" s="652"/>
      <c r="O16" s="652"/>
      <c r="P16" s="652"/>
      <c r="Q16" s="653"/>
      <c r="R16" s="654" t="s">
        <v>130</v>
      </c>
      <c r="S16" s="655"/>
      <c r="T16" s="655"/>
      <c r="U16" s="655"/>
      <c r="V16" s="655"/>
      <c r="W16" s="655"/>
      <c r="X16" s="655"/>
      <c r="Y16" s="656"/>
      <c r="Z16" s="703" t="s">
        <v>240</v>
      </c>
      <c r="AA16" s="703"/>
      <c r="AB16" s="703"/>
      <c r="AC16" s="703"/>
      <c r="AD16" s="704" t="s">
        <v>130</v>
      </c>
      <c r="AE16" s="704"/>
      <c r="AF16" s="704"/>
      <c r="AG16" s="704"/>
      <c r="AH16" s="704"/>
      <c r="AI16" s="704"/>
      <c r="AJ16" s="704"/>
      <c r="AK16" s="704"/>
      <c r="AL16" s="657" t="s">
        <v>130</v>
      </c>
      <c r="AM16" s="658"/>
      <c r="AN16" s="658"/>
      <c r="AO16" s="705"/>
      <c r="AP16" s="651" t="s">
        <v>257</v>
      </c>
      <c r="AQ16" s="652"/>
      <c r="AR16" s="652"/>
      <c r="AS16" s="652"/>
      <c r="AT16" s="652"/>
      <c r="AU16" s="652"/>
      <c r="AV16" s="652"/>
      <c r="AW16" s="652"/>
      <c r="AX16" s="652"/>
      <c r="AY16" s="652"/>
      <c r="AZ16" s="652"/>
      <c r="BA16" s="652"/>
      <c r="BB16" s="652"/>
      <c r="BC16" s="652"/>
      <c r="BD16" s="652"/>
      <c r="BE16" s="652"/>
      <c r="BF16" s="653"/>
      <c r="BG16" s="654" t="s">
        <v>130</v>
      </c>
      <c r="BH16" s="655"/>
      <c r="BI16" s="655"/>
      <c r="BJ16" s="655"/>
      <c r="BK16" s="655"/>
      <c r="BL16" s="655"/>
      <c r="BM16" s="655"/>
      <c r="BN16" s="656"/>
      <c r="BO16" s="703" t="s">
        <v>130</v>
      </c>
      <c r="BP16" s="703"/>
      <c r="BQ16" s="703"/>
      <c r="BR16" s="703"/>
      <c r="BS16" s="660" t="s">
        <v>240</v>
      </c>
      <c r="BT16" s="655"/>
      <c r="BU16" s="655"/>
      <c r="BV16" s="655"/>
      <c r="BW16" s="655"/>
      <c r="BX16" s="655"/>
      <c r="BY16" s="655"/>
      <c r="BZ16" s="655"/>
      <c r="CA16" s="655"/>
      <c r="CB16" s="684"/>
      <c r="CD16" s="685" t="s">
        <v>258</v>
      </c>
      <c r="CE16" s="682"/>
      <c r="CF16" s="682"/>
      <c r="CG16" s="682"/>
      <c r="CH16" s="682"/>
      <c r="CI16" s="682"/>
      <c r="CJ16" s="682"/>
      <c r="CK16" s="682"/>
      <c r="CL16" s="682"/>
      <c r="CM16" s="682"/>
      <c r="CN16" s="682"/>
      <c r="CO16" s="682"/>
      <c r="CP16" s="682"/>
      <c r="CQ16" s="683"/>
      <c r="CR16" s="654">
        <v>154270</v>
      </c>
      <c r="CS16" s="655"/>
      <c r="CT16" s="655"/>
      <c r="CU16" s="655"/>
      <c r="CV16" s="655"/>
      <c r="CW16" s="655"/>
      <c r="CX16" s="655"/>
      <c r="CY16" s="656"/>
      <c r="CZ16" s="703">
        <v>0.6</v>
      </c>
      <c r="DA16" s="703"/>
      <c r="DB16" s="703"/>
      <c r="DC16" s="703"/>
      <c r="DD16" s="660" t="s">
        <v>240</v>
      </c>
      <c r="DE16" s="655"/>
      <c r="DF16" s="655"/>
      <c r="DG16" s="655"/>
      <c r="DH16" s="655"/>
      <c r="DI16" s="655"/>
      <c r="DJ16" s="655"/>
      <c r="DK16" s="655"/>
      <c r="DL16" s="655"/>
      <c r="DM16" s="655"/>
      <c r="DN16" s="655"/>
      <c r="DO16" s="655"/>
      <c r="DP16" s="656"/>
      <c r="DQ16" s="660">
        <v>55345</v>
      </c>
      <c r="DR16" s="655"/>
      <c r="DS16" s="655"/>
      <c r="DT16" s="655"/>
      <c r="DU16" s="655"/>
      <c r="DV16" s="655"/>
      <c r="DW16" s="655"/>
      <c r="DX16" s="655"/>
      <c r="DY16" s="655"/>
      <c r="DZ16" s="655"/>
      <c r="EA16" s="655"/>
      <c r="EB16" s="655"/>
      <c r="EC16" s="684"/>
    </row>
    <row r="17" spans="2:133" ht="11.25" customHeight="1">
      <c r="B17" s="651" t="s">
        <v>259</v>
      </c>
      <c r="C17" s="652"/>
      <c r="D17" s="652"/>
      <c r="E17" s="652"/>
      <c r="F17" s="652"/>
      <c r="G17" s="652"/>
      <c r="H17" s="652"/>
      <c r="I17" s="652"/>
      <c r="J17" s="652"/>
      <c r="K17" s="652"/>
      <c r="L17" s="652"/>
      <c r="M17" s="652"/>
      <c r="N17" s="652"/>
      <c r="O17" s="652"/>
      <c r="P17" s="652"/>
      <c r="Q17" s="653"/>
      <c r="R17" s="654">
        <v>34871</v>
      </c>
      <c r="S17" s="655"/>
      <c r="T17" s="655"/>
      <c r="U17" s="655"/>
      <c r="V17" s="655"/>
      <c r="W17" s="655"/>
      <c r="X17" s="655"/>
      <c r="Y17" s="656"/>
      <c r="Z17" s="703">
        <v>0.1</v>
      </c>
      <c r="AA17" s="703"/>
      <c r="AB17" s="703"/>
      <c r="AC17" s="703"/>
      <c r="AD17" s="704">
        <v>34871</v>
      </c>
      <c r="AE17" s="704"/>
      <c r="AF17" s="704"/>
      <c r="AG17" s="704"/>
      <c r="AH17" s="704"/>
      <c r="AI17" s="704"/>
      <c r="AJ17" s="704"/>
      <c r="AK17" s="704"/>
      <c r="AL17" s="657">
        <v>0.2</v>
      </c>
      <c r="AM17" s="658"/>
      <c r="AN17" s="658"/>
      <c r="AO17" s="705"/>
      <c r="AP17" s="651" t="s">
        <v>260</v>
      </c>
      <c r="AQ17" s="652"/>
      <c r="AR17" s="652"/>
      <c r="AS17" s="652"/>
      <c r="AT17" s="652"/>
      <c r="AU17" s="652"/>
      <c r="AV17" s="652"/>
      <c r="AW17" s="652"/>
      <c r="AX17" s="652"/>
      <c r="AY17" s="652"/>
      <c r="AZ17" s="652"/>
      <c r="BA17" s="652"/>
      <c r="BB17" s="652"/>
      <c r="BC17" s="652"/>
      <c r="BD17" s="652"/>
      <c r="BE17" s="652"/>
      <c r="BF17" s="653"/>
      <c r="BG17" s="654" t="s">
        <v>130</v>
      </c>
      <c r="BH17" s="655"/>
      <c r="BI17" s="655"/>
      <c r="BJ17" s="655"/>
      <c r="BK17" s="655"/>
      <c r="BL17" s="655"/>
      <c r="BM17" s="655"/>
      <c r="BN17" s="656"/>
      <c r="BO17" s="703" t="s">
        <v>240</v>
      </c>
      <c r="BP17" s="703"/>
      <c r="BQ17" s="703"/>
      <c r="BR17" s="703"/>
      <c r="BS17" s="660" t="s">
        <v>240</v>
      </c>
      <c r="BT17" s="655"/>
      <c r="BU17" s="655"/>
      <c r="BV17" s="655"/>
      <c r="BW17" s="655"/>
      <c r="BX17" s="655"/>
      <c r="BY17" s="655"/>
      <c r="BZ17" s="655"/>
      <c r="CA17" s="655"/>
      <c r="CB17" s="684"/>
      <c r="CD17" s="685" t="s">
        <v>261</v>
      </c>
      <c r="CE17" s="682"/>
      <c r="CF17" s="682"/>
      <c r="CG17" s="682"/>
      <c r="CH17" s="682"/>
      <c r="CI17" s="682"/>
      <c r="CJ17" s="682"/>
      <c r="CK17" s="682"/>
      <c r="CL17" s="682"/>
      <c r="CM17" s="682"/>
      <c r="CN17" s="682"/>
      <c r="CO17" s="682"/>
      <c r="CP17" s="682"/>
      <c r="CQ17" s="683"/>
      <c r="CR17" s="654">
        <v>3895923</v>
      </c>
      <c r="CS17" s="655"/>
      <c r="CT17" s="655"/>
      <c r="CU17" s="655"/>
      <c r="CV17" s="655"/>
      <c r="CW17" s="655"/>
      <c r="CX17" s="655"/>
      <c r="CY17" s="656"/>
      <c r="CZ17" s="703">
        <v>14.6</v>
      </c>
      <c r="DA17" s="703"/>
      <c r="DB17" s="703"/>
      <c r="DC17" s="703"/>
      <c r="DD17" s="660" t="s">
        <v>130</v>
      </c>
      <c r="DE17" s="655"/>
      <c r="DF17" s="655"/>
      <c r="DG17" s="655"/>
      <c r="DH17" s="655"/>
      <c r="DI17" s="655"/>
      <c r="DJ17" s="655"/>
      <c r="DK17" s="655"/>
      <c r="DL17" s="655"/>
      <c r="DM17" s="655"/>
      <c r="DN17" s="655"/>
      <c r="DO17" s="655"/>
      <c r="DP17" s="656"/>
      <c r="DQ17" s="660">
        <v>3891038</v>
      </c>
      <c r="DR17" s="655"/>
      <c r="DS17" s="655"/>
      <c r="DT17" s="655"/>
      <c r="DU17" s="655"/>
      <c r="DV17" s="655"/>
      <c r="DW17" s="655"/>
      <c r="DX17" s="655"/>
      <c r="DY17" s="655"/>
      <c r="DZ17" s="655"/>
      <c r="EA17" s="655"/>
      <c r="EB17" s="655"/>
      <c r="EC17" s="684"/>
    </row>
    <row r="18" spans="2:133" ht="11.25" customHeight="1">
      <c r="B18" s="651" t="s">
        <v>262</v>
      </c>
      <c r="C18" s="652"/>
      <c r="D18" s="652"/>
      <c r="E18" s="652"/>
      <c r="F18" s="652"/>
      <c r="G18" s="652"/>
      <c r="H18" s="652"/>
      <c r="I18" s="652"/>
      <c r="J18" s="652"/>
      <c r="K18" s="652"/>
      <c r="L18" s="652"/>
      <c r="M18" s="652"/>
      <c r="N18" s="652"/>
      <c r="O18" s="652"/>
      <c r="P18" s="652"/>
      <c r="Q18" s="653"/>
      <c r="R18" s="654">
        <v>8387352</v>
      </c>
      <c r="S18" s="655"/>
      <c r="T18" s="655"/>
      <c r="U18" s="655"/>
      <c r="V18" s="655"/>
      <c r="W18" s="655"/>
      <c r="X18" s="655"/>
      <c r="Y18" s="656"/>
      <c r="Z18" s="703">
        <v>30.9</v>
      </c>
      <c r="AA18" s="703"/>
      <c r="AB18" s="703"/>
      <c r="AC18" s="703"/>
      <c r="AD18" s="704">
        <v>7503502</v>
      </c>
      <c r="AE18" s="704"/>
      <c r="AF18" s="704"/>
      <c r="AG18" s="704"/>
      <c r="AH18" s="704"/>
      <c r="AI18" s="704"/>
      <c r="AJ18" s="704"/>
      <c r="AK18" s="704"/>
      <c r="AL18" s="657">
        <v>47.5</v>
      </c>
      <c r="AM18" s="658"/>
      <c r="AN18" s="658"/>
      <c r="AO18" s="705"/>
      <c r="AP18" s="651" t="s">
        <v>263</v>
      </c>
      <c r="AQ18" s="652"/>
      <c r="AR18" s="652"/>
      <c r="AS18" s="652"/>
      <c r="AT18" s="652"/>
      <c r="AU18" s="652"/>
      <c r="AV18" s="652"/>
      <c r="AW18" s="652"/>
      <c r="AX18" s="652"/>
      <c r="AY18" s="652"/>
      <c r="AZ18" s="652"/>
      <c r="BA18" s="652"/>
      <c r="BB18" s="652"/>
      <c r="BC18" s="652"/>
      <c r="BD18" s="652"/>
      <c r="BE18" s="652"/>
      <c r="BF18" s="653"/>
      <c r="BG18" s="654" t="s">
        <v>130</v>
      </c>
      <c r="BH18" s="655"/>
      <c r="BI18" s="655"/>
      <c r="BJ18" s="655"/>
      <c r="BK18" s="655"/>
      <c r="BL18" s="655"/>
      <c r="BM18" s="655"/>
      <c r="BN18" s="656"/>
      <c r="BO18" s="703" t="s">
        <v>240</v>
      </c>
      <c r="BP18" s="703"/>
      <c r="BQ18" s="703"/>
      <c r="BR18" s="703"/>
      <c r="BS18" s="660" t="s">
        <v>130</v>
      </c>
      <c r="BT18" s="655"/>
      <c r="BU18" s="655"/>
      <c r="BV18" s="655"/>
      <c r="BW18" s="655"/>
      <c r="BX18" s="655"/>
      <c r="BY18" s="655"/>
      <c r="BZ18" s="655"/>
      <c r="CA18" s="655"/>
      <c r="CB18" s="684"/>
      <c r="CD18" s="685" t="s">
        <v>264</v>
      </c>
      <c r="CE18" s="682"/>
      <c r="CF18" s="682"/>
      <c r="CG18" s="682"/>
      <c r="CH18" s="682"/>
      <c r="CI18" s="682"/>
      <c r="CJ18" s="682"/>
      <c r="CK18" s="682"/>
      <c r="CL18" s="682"/>
      <c r="CM18" s="682"/>
      <c r="CN18" s="682"/>
      <c r="CO18" s="682"/>
      <c r="CP18" s="682"/>
      <c r="CQ18" s="683"/>
      <c r="CR18" s="654" t="s">
        <v>240</v>
      </c>
      <c r="CS18" s="655"/>
      <c r="CT18" s="655"/>
      <c r="CU18" s="655"/>
      <c r="CV18" s="655"/>
      <c r="CW18" s="655"/>
      <c r="CX18" s="655"/>
      <c r="CY18" s="656"/>
      <c r="CZ18" s="703" t="s">
        <v>240</v>
      </c>
      <c r="DA18" s="703"/>
      <c r="DB18" s="703"/>
      <c r="DC18" s="703"/>
      <c r="DD18" s="660" t="s">
        <v>240</v>
      </c>
      <c r="DE18" s="655"/>
      <c r="DF18" s="655"/>
      <c r="DG18" s="655"/>
      <c r="DH18" s="655"/>
      <c r="DI18" s="655"/>
      <c r="DJ18" s="655"/>
      <c r="DK18" s="655"/>
      <c r="DL18" s="655"/>
      <c r="DM18" s="655"/>
      <c r="DN18" s="655"/>
      <c r="DO18" s="655"/>
      <c r="DP18" s="656"/>
      <c r="DQ18" s="660" t="s">
        <v>130</v>
      </c>
      <c r="DR18" s="655"/>
      <c r="DS18" s="655"/>
      <c r="DT18" s="655"/>
      <c r="DU18" s="655"/>
      <c r="DV18" s="655"/>
      <c r="DW18" s="655"/>
      <c r="DX18" s="655"/>
      <c r="DY18" s="655"/>
      <c r="DZ18" s="655"/>
      <c r="EA18" s="655"/>
      <c r="EB18" s="655"/>
      <c r="EC18" s="684"/>
    </row>
    <row r="19" spans="2:133" ht="11.25" customHeight="1">
      <c r="B19" s="651" t="s">
        <v>265</v>
      </c>
      <c r="C19" s="652"/>
      <c r="D19" s="652"/>
      <c r="E19" s="652"/>
      <c r="F19" s="652"/>
      <c r="G19" s="652"/>
      <c r="H19" s="652"/>
      <c r="I19" s="652"/>
      <c r="J19" s="652"/>
      <c r="K19" s="652"/>
      <c r="L19" s="652"/>
      <c r="M19" s="652"/>
      <c r="N19" s="652"/>
      <c r="O19" s="652"/>
      <c r="P19" s="652"/>
      <c r="Q19" s="653"/>
      <c r="R19" s="654">
        <v>7503502</v>
      </c>
      <c r="S19" s="655"/>
      <c r="T19" s="655"/>
      <c r="U19" s="655"/>
      <c r="V19" s="655"/>
      <c r="W19" s="655"/>
      <c r="X19" s="655"/>
      <c r="Y19" s="656"/>
      <c r="Z19" s="703">
        <v>27.6</v>
      </c>
      <c r="AA19" s="703"/>
      <c r="AB19" s="703"/>
      <c r="AC19" s="703"/>
      <c r="AD19" s="704">
        <v>7503502</v>
      </c>
      <c r="AE19" s="704"/>
      <c r="AF19" s="704"/>
      <c r="AG19" s="704"/>
      <c r="AH19" s="704"/>
      <c r="AI19" s="704"/>
      <c r="AJ19" s="704"/>
      <c r="AK19" s="704"/>
      <c r="AL19" s="657">
        <v>47.5</v>
      </c>
      <c r="AM19" s="658"/>
      <c r="AN19" s="658"/>
      <c r="AO19" s="705"/>
      <c r="AP19" s="651" t="s">
        <v>266</v>
      </c>
      <c r="AQ19" s="652"/>
      <c r="AR19" s="652"/>
      <c r="AS19" s="652"/>
      <c r="AT19" s="652"/>
      <c r="AU19" s="652"/>
      <c r="AV19" s="652"/>
      <c r="AW19" s="652"/>
      <c r="AX19" s="652"/>
      <c r="AY19" s="652"/>
      <c r="AZ19" s="652"/>
      <c r="BA19" s="652"/>
      <c r="BB19" s="652"/>
      <c r="BC19" s="652"/>
      <c r="BD19" s="652"/>
      <c r="BE19" s="652"/>
      <c r="BF19" s="653"/>
      <c r="BG19" s="654">
        <v>389707</v>
      </c>
      <c r="BH19" s="655"/>
      <c r="BI19" s="655"/>
      <c r="BJ19" s="655"/>
      <c r="BK19" s="655"/>
      <c r="BL19" s="655"/>
      <c r="BM19" s="655"/>
      <c r="BN19" s="656"/>
      <c r="BO19" s="703">
        <v>5.6</v>
      </c>
      <c r="BP19" s="703"/>
      <c r="BQ19" s="703"/>
      <c r="BR19" s="703"/>
      <c r="BS19" s="660" t="s">
        <v>240</v>
      </c>
      <c r="BT19" s="655"/>
      <c r="BU19" s="655"/>
      <c r="BV19" s="655"/>
      <c r="BW19" s="655"/>
      <c r="BX19" s="655"/>
      <c r="BY19" s="655"/>
      <c r="BZ19" s="655"/>
      <c r="CA19" s="655"/>
      <c r="CB19" s="684"/>
      <c r="CD19" s="685" t="s">
        <v>267</v>
      </c>
      <c r="CE19" s="682"/>
      <c r="CF19" s="682"/>
      <c r="CG19" s="682"/>
      <c r="CH19" s="682"/>
      <c r="CI19" s="682"/>
      <c r="CJ19" s="682"/>
      <c r="CK19" s="682"/>
      <c r="CL19" s="682"/>
      <c r="CM19" s="682"/>
      <c r="CN19" s="682"/>
      <c r="CO19" s="682"/>
      <c r="CP19" s="682"/>
      <c r="CQ19" s="683"/>
      <c r="CR19" s="654" t="s">
        <v>130</v>
      </c>
      <c r="CS19" s="655"/>
      <c r="CT19" s="655"/>
      <c r="CU19" s="655"/>
      <c r="CV19" s="655"/>
      <c r="CW19" s="655"/>
      <c r="CX19" s="655"/>
      <c r="CY19" s="656"/>
      <c r="CZ19" s="703" t="s">
        <v>130</v>
      </c>
      <c r="DA19" s="703"/>
      <c r="DB19" s="703"/>
      <c r="DC19" s="703"/>
      <c r="DD19" s="660" t="s">
        <v>130</v>
      </c>
      <c r="DE19" s="655"/>
      <c r="DF19" s="655"/>
      <c r="DG19" s="655"/>
      <c r="DH19" s="655"/>
      <c r="DI19" s="655"/>
      <c r="DJ19" s="655"/>
      <c r="DK19" s="655"/>
      <c r="DL19" s="655"/>
      <c r="DM19" s="655"/>
      <c r="DN19" s="655"/>
      <c r="DO19" s="655"/>
      <c r="DP19" s="656"/>
      <c r="DQ19" s="660" t="s">
        <v>130</v>
      </c>
      <c r="DR19" s="655"/>
      <c r="DS19" s="655"/>
      <c r="DT19" s="655"/>
      <c r="DU19" s="655"/>
      <c r="DV19" s="655"/>
      <c r="DW19" s="655"/>
      <c r="DX19" s="655"/>
      <c r="DY19" s="655"/>
      <c r="DZ19" s="655"/>
      <c r="EA19" s="655"/>
      <c r="EB19" s="655"/>
      <c r="EC19" s="684"/>
    </row>
    <row r="20" spans="2:133" ht="11.25" customHeight="1">
      <c r="B20" s="651" t="s">
        <v>268</v>
      </c>
      <c r="C20" s="652"/>
      <c r="D20" s="652"/>
      <c r="E20" s="652"/>
      <c r="F20" s="652"/>
      <c r="G20" s="652"/>
      <c r="H20" s="652"/>
      <c r="I20" s="652"/>
      <c r="J20" s="652"/>
      <c r="K20" s="652"/>
      <c r="L20" s="652"/>
      <c r="M20" s="652"/>
      <c r="N20" s="652"/>
      <c r="O20" s="652"/>
      <c r="P20" s="652"/>
      <c r="Q20" s="653"/>
      <c r="R20" s="654">
        <v>883850</v>
      </c>
      <c r="S20" s="655"/>
      <c r="T20" s="655"/>
      <c r="U20" s="655"/>
      <c r="V20" s="655"/>
      <c r="W20" s="655"/>
      <c r="X20" s="655"/>
      <c r="Y20" s="656"/>
      <c r="Z20" s="703">
        <v>3.3</v>
      </c>
      <c r="AA20" s="703"/>
      <c r="AB20" s="703"/>
      <c r="AC20" s="703"/>
      <c r="AD20" s="704" t="s">
        <v>130</v>
      </c>
      <c r="AE20" s="704"/>
      <c r="AF20" s="704"/>
      <c r="AG20" s="704"/>
      <c r="AH20" s="704"/>
      <c r="AI20" s="704"/>
      <c r="AJ20" s="704"/>
      <c r="AK20" s="704"/>
      <c r="AL20" s="657" t="s">
        <v>240</v>
      </c>
      <c r="AM20" s="658"/>
      <c r="AN20" s="658"/>
      <c r="AO20" s="705"/>
      <c r="AP20" s="651" t="s">
        <v>269</v>
      </c>
      <c r="AQ20" s="652"/>
      <c r="AR20" s="652"/>
      <c r="AS20" s="652"/>
      <c r="AT20" s="652"/>
      <c r="AU20" s="652"/>
      <c r="AV20" s="652"/>
      <c r="AW20" s="652"/>
      <c r="AX20" s="652"/>
      <c r="AY20" s="652"/>
      <c r="AZ20" s="652"/>
      <c r="BA20" s="652"/>
      <c r="BB20" s="652"/>
      <c r="BC20" s="652"/>
      <c r="BD20" s="652"/>
      <c r="BE20" s="652"/>
      <c r="BF20" s="653"/>
      <c r="BG20" s="654">
        <v>389707</v>
      </c>
      <c r="BH20" s="655"/>
      <c r="BI20" s="655"/>
      <c r="BJ20" s="655"/>
      <c r="BK20" s="655"/>
      <c r="BL20" s="655"/>
      <c r="BM20" s="655"/>
      <c r="BN20" s="656"/>
      <c r="BO20" s="703">
        <v>5.6</v>
      </c>
      <c r="BP20" s="703"/>
      <c r="BQ20" s="703"/>
      <c r="BR20" s="703"/>
      <c r="BS20" s="660" t="s">
        <v>240</v>
      </c>
      <c r="BT20" s="655"/>
      <c r="BU20" s="655"/>
      <c r="BV20" s="655"/>
      <c r="BW20" s="655"/>
      <c r="BX20" s="655"/>
      <c r="BY20" s="655"/>
      <c r="BZ20" s="655"/>
      <c r="CA20" s="655"/>
      <c r="CB20" s="684"/>
      <c r="CD20" s="685" t="s">
        <v>270</v>
      </c>
      <c r="CE20" s="682"/>
      <c r="CF20" s="682"/>
      <c r="CG20" s="682"/>
      <c r="CH20" s="682"/>
      <c r="CI20" s="682"/>
      <c r="CJ20" s="682"/>
      <c r="CK20" s="682"/>
      <c r="CL20" s="682"/>
      <c r="CM20" s="682"/>
      <c r="CN20" s="682"/>
      <c r="CO20" s="682"/>
      <c r="CP20" s="682"/>
      <c r="CQ20" s="683"/>
      <c r="CR20" s="654">
        <v>26753393</v>
      </c>
      <c r="CS20" s="655"/>
      <c r="CT20" s="655"/>
      <c r="CU20" s="655"/>
      <c r="CV20" s="655"/>
      <c r="CW20" s="655"/>
      <c r="CX20" s="655"/>
      <c r="CY20" s="656"/>
      <c r="CZ20" s="703">
        <v>100</v>
      </c>
      <c r="DA20" s="703"/>
      <c r="DB20" s="703"/>
      <c r="DC20" s="703"/>
      <c r="DD20" s="660">
        <v>2456112</v>
      </c>
      <c r="DE20" s="655"/>
      <c r="DF20" s="655"/>
      <c r="DG20" s="655"/>
      <c r="DH20" s="655"/>
      <c r="DI20" s="655"/>
      <c r="DJ20" s="655"/>
      <c r="DK20" s="655"/>
      <c r="DL20" s="655"/>
      <c r="DM20" s="655"/>
      <c r="DN20" s="655"/>
      <c r="DO20" s="655"/>
      <c r="DP20" s="656"/>
      <c r="DQ20" s="660">
        <v>18334395</v>
      </c>
      <c r="DR20" s="655"/>
      <c r="DS20" s="655"/>
      <c r="DT20" s="655"/>
      <c r="DU20" s="655"/>
      <c r="DV20" s="655"/>
      <c r="DW20" s="655"/>
      <c r="DX20" s="655"/>
      <c r="DY20" s="655"/>
      <c r="DZ20" s="655"/>
      <c r="EA20" s="655"/>
      <c r="EB20" s="655"/>
      <c r="EC20" s="684"/>
    </row>
    <row r="21" spans="2:133" ht="11.25" customHeight="1">
      <c r="B21" s="651" t="s">
        <v>271</v>
      </c>
      <c r="C21" s="652"/>
      <c r="D21" s="652"/>
      <c r="E21" s="652"/>
      <c r="F21" s="652"/>
      <c r="G21" s="652"/>
      <c r="H21" s="652"/>
      <c r="I21" s="652"/>
      <c r="J21" s="652"/>
      <c r="K21" s="652"/>
      <c r="L21" s="652"/>
      <c r="M21" s="652"/>
      <c r="N21" s="652"/>
      <c r="O21" s="652"/>
      <c r="P21" s="652"/>
      <c r="Q21" s="653"/>
      <c r="R21" s="654" t="s">
        <v>240</v>
      </c>
      <c r="S21" s="655"/>
      <c r="T21" s="655"/>
      <c r="U21" s="655"/>
      <c r="V21" s="655"/>
      <c r="W21" s="655"/>
      <c r="X21" s="655"/>
      <c r="Y21" s="656"/>
      <c r="Z21" s="703" t="s">
        <v>130</v>
      </c>
      <c r="AA21" s="703"/>
      <c r="AB21" s="703"/>
      <c r="AC21" s="703"/>
      <c r="AD21" s="704" t="s">
        <v>240</v>
      </c>
      <c r="AE21" s="704"/>
      <c r="AF21" s="704"/>
      <c r="AG21" s="704"/>
      <c r="AH21" s="704"/>
      <c r="AI21" s="704"/>
      <c r="AJ21" s="704"/>
      <c r="AK21" s="704"/>
      <c r="AL21" s="657" t="s">
        <v>240</v>
      </c>
      <c r="AM21" s="658"/>
      <c r="AN21" s="658"/>
      <c r="AO21" s="705"/>
      <c r="AP21" s="749" t="s">
        <v>272</v>
      </c>
      <c r="AQ21" s="756"/>
      <c r="AR21" s="756"/>
      <c r="AS21" s="756"/>
      <c r="AT21" s="756"/>
      <c r="AU21" s="756"/>
      <c r="AV21" s="756"/>
      <c r="AW21" s="756"/>
      <c r="AX21" s="756"/>
      <c r="AY21" s="756"/>
      <c r="AZ21" s="756"/>
      <c r="BA21" s="756"/>
      <c r="BB21" s="756"/>
      <c r="BC21" s="756"/>
      <c r="BD21" s="756"/>
      <c r="BE21" s="756"/>
      <c r="BF21" s="751"/>
      <c r="BG21" s="654">
        <v>1272</v>
      </c>
      <c r="BH21" s="655"/>
      <c r="BI21" s="655"/>
      <c r="BJ21" s="655"/>
      <c r="BK21" s="655"/>
      <c r="BL21" s="655"/>
      <c r="BM21" s="655"/>
      <c r="BN21" s="656"/>
      <c r="BO21" s="703">
        <v>0</v>
      </c>
      <c r="BP21" s="703"/>
      <c r="BQ21" s="703"/>
      <c r="BR21" s="703"/>
      <c r="BS21" s="660" t="s">
        <v>130</v>
      </c>
      <c r="BT21" s="655"/>
      <c r="BU21" s="655"/>
      <c r="BV21" s="655"/>
      <c r="BW21" s="655"/>
      <c r="BX21" s="655"/>
      <c r="BY21" s="655"/>
      <c r="BZ21" s="655"/>
      <c r="CA21" s="655"/>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51" t="s">
        <v>273</v>
      </c>
      <c r="C22" s="652"/>
      <c r="D22" s="652"/>
      <c r="E22" s="652"/>
      <c r="F22" s="652"/>
      <c r="G22" s="652"/>
      <c r="H22" s="652"/>
      <c r="I22" s="652"/>
      <c r="J22" s="652"/>
      <c r="K22" s="652"/>
      <c r="L22" s="652"/>
      <c r="M22" s="652"/>
      <c r="N22" s="652"/>
      <c r="O22" s="652"/>
      <c r="P22" s="652"/>
      <c r="Q22" s="653"/>
      <c r="R22" s="654">
        <v>16816946</v>
      </c>
      <c r="S22" s="655"/>
      <c r="T22" s="655"/>
      <c r="U22" s="655"/>
      <c r="V22" s="655"/>
      <c r="W22" s="655"/>
      <c r="X22" s="655"/>
      <c r="Y22" s="656"/>
      <c r="Z22" s="703">
        <v>61.9</v>
      </c>
      <c r="AA22" s="703"/>
      <c r="AB22" s="703"/>
      <c r="AC22" s="703"/>
      <c r="AD22" s="704">
        <v>15544661</v>
      </c>
      <c r="AE22" s="704"/>
      <c r="AF22" s="704"/>
      <c r="AG22" s="704"/>
      <c r="AH22" s="704"/>
      <c r="AI22" s="704"/>
      <c r="AJ22" s="704"/>
      <c r="AK22" s="704"/>
      <c r="AL22" s="657">
        <v>98.5</v>
      </c>
      <c r="AM22" s="658"/>
      <c r="AN22" s="658"/>
      <c r="AO22" s="705"/>
      <c r="AP22" s="749" t="s">
        <v>274</v>
      </c>
      <c r="AQ22" s="756"/>
      <c r="AR22" s="756"/>
      <c r="AS22" s="756"/>
      <c r="AT22" s="756"/>
      <c r="AU22" s="756"/>
      <c r="AV22" s="756"/>
      <c r="AW22" s="756"/>
      <c r="AX22" s="756"/>
      <c r="AY22" s="756"/>
      <c r="AZ22" s="756"/>
      <c r="BA22" s="756"/>
      <c r="BB22" s="756"/>
      <c r="BC22" s="756"/>
      <c r="BD22" s="756"/>
      <c r="BE22" s="756"/>
      <c r="BF22" s="751"/>
      <c r="BG22" s="654" t="s">
        <v>130</v>
      </c>
      <c r="BH22" s="655"/>
      <c r="BI22" s="655"/>
      <c r="BJ22" s="655"/>
      <c r="BK22" s="655"/>
      <c r="BL22" s="655"/>
      <c r="BM22" s="655"/>
      <c r="BN22" s="656"/>
      <c r="BO22" s="703" t="s">
        <v>240</v>
      </c>
      <c r="BP22" s="703"/>
      <c r="BQ22" s="703"/>
      <c r="BR22" s="703"/>
      <c r="BS22" s="660" t="s">
        <v>240</v>
      </c>
      <c r="BT22" s="655"/>
      <c r="BU22" s="655"/>
      <c r="BV22" s="655"/>
      <c r="BW22" s="655"/>
      <c r="BX22" s="655"/>
      <c r="BY22" s="655"/>
      <c r="BZ22" s="655"/>
      <c r="CA22" s="655"/>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51" t="s">
        <v>276</v>
      </c>
      <c r="C23" s="652"/>
      <c r="D23" s="652"/>
      <c r="E23" s="652"/>
      <c r="F23" s="652"/>
      <c r="G23" s="652"/>
      <c r="H23" s="652"/>
      <c r="I23" s="652"/>
      <c r="J23" s="652"/>
      <c r="K23" s="652"/>
      <c r="L23" s="652"/>
      <c r="M23" s="652"/>
      <c r="N23" s="652"/>
      <c r="O23" s="652"/>
      <c r="P23" s="652"/>
      <c r="Q23" s="653"/>
      <c r="R23" s="654">
        <v>4777</v>
      </c>
      <c r="S23" s="655"/>
      <c r="T23" s="655"/>
      <c r="U23" s="655"/>
      <c r="V23" s="655"/>
      <c r="W23" s="655"/>
      <c r="X23" s="655"/>
      <c r="Y23" s="656"/>
      <c r="Z23" s="703">
        <v>0</v>
      </c>
      <c r="AA23" s="703"/>
      <c r="AB23" s="703"/>
      <c r="AC23" s="703"/>
      <c r="AD23" s="704">
        <v>4777</v>
      </c>
      <c r="AE23" s="704"/>
      <c r="AF23" s="704"/>
      <c r="AG23" s="704"/>
      <c r="AH23" s="704"/>
      <c r="AI23" s="704"/>
      <c r="AJ23" s="704"/>
      <c r="AK23" s="704"/>
      <c r="AL23" s="657">
        <v>0</v>
      </c>
      <c r="AM23" s="658"/>
      <c r="AN23" s="658"/>
      <c r="AO23" s="705"/>
      <c r="AP23" s="749" t="s">
        <v>277</v>
      </c>
      <c r="AQ23" s="756"/>
      <c r="AR23" s="756"/>
      <c r="AS23" s="756"/>
      <c r="AT23" s="756"/>
      <c r="AU23" s="756"/>
      <c r="AV23" s="756"/>
      <c r="AW23" s="756"/>
      <c r="AX23" s="756"/>
      <c r="AY23" s="756"/>
      <c r="AZ23" s="756"/>
      <c r="BA23" s="756"/>
      <c r="BB23" s="756"/>
      <c r="BC23" s="756"/>
      <c r="BD23" s="756"/>
      <c r="BE23" s="756"/>
      <c r="BF23" s="751"/>
      <c r="BG23" s="654">
        <v>388435</v>
      </c>
      <c r="BH23" s="655"/>
      <c r="BI23" s="655"/>
      <c r="BJ23" s="655"/>
      <c r="BK23" s="655"/>
      <c r="BL23" s="655"/>
      <c r="BM23" s="655"/>
      <c r="BN23" s="656"/>
      <c r="BO23" s="703">
        <v>5.6</v>
      </c>
      <c r="BP23" s="703"/>
      <c r="BQ23" s="703"/>
      <c r="BR23" s="703"/>
      <c r="BS23" s="660" t="s">
        <v>130</v>
      </c>
      <c r="BT23" s="655"/>
      <c r="BU23" s="655"/>
      <c r="BV23" s="655"/>
      <c r="BW23" s="655"/>
      <c r="BX23" s="655"/>
      <c r="BY23" s="655"/>
      <c r="BZ23" s="655"/>
      <c r="CA23" s="655"/>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c r="B24" s="651" t="s">
        <v>283</v>
      </c>
      <c r="C24" s="652"/>
      <c r="D24" s="652"/>
      <c r="E24" s="652"/>
      <c r="F24" s="652"/>
      <c r="G24" s="652"/>
      <c r="H24" s="652"/>
      <c r="I24" s="652"/>
      <c r="J24" s="652"/>
      <c r="K24" s="652"/>
      <c r="L24" s="652"/>
      <c r="M24" s="652"/>
      <c r="N24" s="652"/>
      <c r="O24" s="652"/>
      <c r="P24" s="652"/>
      <c r="Q24" s="653"/>
      <c r="R24" s="654">
        <v>172546</v>
      </c>
      <c r="S24" s="655"/>
      <c r="T24" s="655"/>
      <c r="U24" s="655"/>
      <c r="V24" s="655"/>
      <c r="W24" s="655"/>
      <c r="X24" s="655"/>
      <c r="Y24" s="656"/>
      <c r="Z24" s="703">
        <v>0.6</v>
      </c>
      <c r="AA24" s="703"/>
      <c r="AB24" s="703"/>
      <c r="AC24" s="703"/>
      <c r="AD24" s="704">
        <v>3929</v>
      </c>
      <c r="AE24" s="704"/>
      <c r="AF24" s="704"/>
      <c r="AG24" s="704"/>
      <c r="AH24" s="704"/>
      <c r="AI24" s="704"/>
      <c r="AJ24" s="704"/>
      <c r="AK24" s="704"/>
      <c r="AL24" s="657">
        <v>0</v>
      </c>
      <c r="AM24" s="658"/>
      <c r="AN24" s="658"/>
      <c r="AO24" s="705"/>
      <c r="AP24" s="749" t="s">
        <v>284</v>
      </c>
      <c r="AQ24" s="756"/>
      <c r="AR24" s="756"/>
      <c r="AS24" s="756"/>
      <c r="AT24" s="756"/>
      <c r="AU24" s="756"/>
      <c r="AV24" s="756"/>
      <c r="AW24" s="756"/>
      <c r="AX24" s="756"/>
      <c r="AY24" s="756"/>
      <c r="AZ24" s="756"/>
      <c r="BA24" s="756"/>
      <c r="BB24" s="756"/>
      <c r="BC24" s="756"/>
      <c r="BD24" s="756"/>
      <c r="BE24" s="756"/>
      <c r="BF24" s="751"/>
      <c r="BG24" s="654" t="s">
        <v>240</v>
      </c>
      <c r="BH24" s="655"/>
      <c r="BI24" s="655"/>
      <c r="BJ24" s="655"/>
      <c r="BK24" s="655"/>
      <c r="BL24" s="655"/>
      <c r="BM24" s="655"/>
      <c r="BN24" s="656"/>
      <c r="BO24" s="703" t="s">
        <v>130</v>
      </c>
      <c r="BP24" s="703"/>
      <c r="BQ24" s="703"/>
      <c r="BR24" s="703"/>
      <c r="BS24" s="660" t="s">
        <v>240</v>
      </c>
      <c r="BT24" s="655"/>
      <c r="BU24" s="655"/>
      <c r="BV24" s="655"/>
      <c r="BW24" s="655"/>
      <c r="BX24" s="655"/>
      <c r="BY24" s="655"/>
      <c r="BZ24" s="655"/>
      <c r="CA24" s="655"/>
      <c r="CB24" s="684"/>
      <c r="CD24" s="712" t="s">
        <v>285</v>
      </c>
      <c r="CE24" s="713"/>
      <c r="CF24" s="713"/>
      <c r="CG24" s="713"/>
      <c r="CH24" s="713"/>
      <c r="CI24" s="713"/>
      <c r="CJ24" s="713"/>
      <c r="CK24" s="713"/>
      <c r="CL24" s="713"/>
      <c r="CM24" s="713"/>
      <c r="CN24" s="713"/>
      <c r="CO24" s="713"/>
      <c r="CP24" s="713"/>
      <c r="CQ24" s="714"/>
      <c r="CR24" s="706">
        <v>12994204</v>
      </c>
      <c r="CS24" s="707"/>
      <c r="CT24" s="707"/>
      <c r="CU24" s="707"/>
      <c r="CV24" s="707"/>
      <c r="CW24" s="707"/>
      <c r="CX24" s="707"/>
      <c r="CY24" s="753"/>
      <c r="CZ24" s="754">
        <v>48.6</v>
      </c>
      <c r="DA24" s="723"/>
      <c r="DB24" s="723"/>
      <c r="DC24" s="757"/>
      <c r="DD24" s="752">
        <v>9420526</v>
      </c>
      <c r="DE24" s="707"/>
      <c r="DF24" s="707"/>
      <c r="DG24" s="707"/>
      <c r="DH24" s="707"/>
      <c r="DI24" s="707"/>
      <c r="DJ24" s="707"/>
      <c r="DK24" s="753"/>
      <c r="DL24" s="752">
        <v>9356464</v>
      </c>
      <c r="DM24" s="707"/>
      <c r="DN24" s="707"/>
      <c r="DO24" s="707"/>
      <c r="DP24" s="707"/>
      <c r="DQ24" s="707"/>
      <c r="DR24" s="707"/>
      <c r="DS24" s="707"/>
      <c r="DT24" s="707"/>
      <c r="DU24" s="707"/>
      <c r="DV24" s="753"/>
      <c r="DW24" s="754">
        <v>55.8</v>
      </c>
      <c r="DX24" s="723"/>
      <c r="DY24" s="723"/>
      <c r="DZ24" s="723"/>
      <c r="EA24" s="723"/>
      <c r="EB24" s="723"/>
      <c r="EC24" s="755"/>
    </row>
    <row r="25" spans="2:133" ht="11.25" customHeight="1">
      <c r="B25" s="651" t="s">
        <v>286</v>
      </c>
      <c r="C25" s="652"/>
      <c r="D25" s="652"/>
      <c r="E25" s="652"/>
      <c r="F25" s="652"/>
      <c r="G25" s="652"/>
      <c r="H25" s="652"/>
      <c r="I25" s="652"/>
      <c r="J25" s="652"/>
      <c r="K25" s="652"/>
      <c r="L25" s="652"/>
      <c r="M25" s="652"/>
      <c r="N25" s="652"/>
      <c r="O25" s="652"/>
      <c r="P25" s="652"/>
      <c r="Q25" s="653"/>
      <c r="R25" s="654">
        <v>464351</v>
      </c>
      <c r="S25" s="655"/>
      <c r="T25" s="655"/>
      <c r="U25" s="655"/>
      <c r="V25" s="655"/>
      <c r="W25" s="655"/>
      <c r="X25" s="655"/>
      <c r="Y25" s="656"/>
      <c r="Z25" s="703">
        <v>1.7</v>
      </c>
      <c r="AA25" s="703"/>
      <c r="AB25" s="703"/>
      <c r="AC25" s="703"/>
      <c r="AD25" s="704">
        <v>47245</v>
      </c>
      <c r="AE25" s="704"/>
      <c r="AF25" s="704"/>
      <c r="AG25" s="704"/>
      <c r="AH25" s="704"/>
      <c r="AI25" s="704"/>
      <c r="AJ25" s="704"/>
      <c r="AK25" s="704"/>
      <c r="AL25" s="657">
        <v>0.3</v>
      </c>
      <c r="AM25" s="658"/>
      <c r="AN25" s="658"/>
      <c r="AO25" s="705"/>
      <c r="AP25" s="749" t="s">
        <v>287</v>
      </c>
      <c r="AQ25" s="756"/>
      <c r="AR25" s="756"/>
      <c r="AS25" s="756"/>
      <c r="AT25" s="756"/>
      <c r="AU25" s="756"/>
      <c r="AV25" s="756"/>
      <c r="AW25" s="756"/>
      <c r="AX25" s="756"/>
      <c r="AY25" s="756"/>
      <c r="AZ25" s="756"/>
      <c r="BA25" s="756"/>
      <c r="BB25" s="756"/>
      <c r="BC25" s="756"/>
      <c r="BD25" s="756"/>
      <c r="BE25" s="756"/>
      <c r="BF25" s="751"/>
      <c r="BG25" s="654" t="s">
        <v>240</v>
      </c>
      <c r="BH25" s="655"/>
      <c r="BI25" s="655"/>
      <c r="BJ25" s="655"/>
      <c r="BK25" s="655"/>
      <c r="BL25" s="655"/>
      <c r="BM25" s="655"/>
      <c r="BN25" s="656"/>
      <c r="BO25" s="703" t="s">
        <v>130</v>
      </c>
      <c r="BP25" s="703"/>
      <c r="BQ25" s="703"/>
      <c r="BR25" s="703"/>
      <c r="BS25" s="660" t="s">
        <v>130</v>
      </c>
      <c r="BT25" s="655"/>
      <c r="BU25" s="655"/>
      <c r="BV25" s="655"/>
      <c r="BW25" s="655"/>
      <c r="BX25" s="655"/>
      <c r="BY25" s="655"/>
      <c r="BZ25" s="655"/>
      <c r="CA25" s="655"/>
      <c r="CB25" s="684"/>
      <c r="CD25" s="685" t="s">
        <v>288</v>
      </c>
      <c r="CE25" s="682"/>
      <c r="CF25" s="682"/>
      <c r="CG25" s="682"/>
      <c r="CH25" s="682"/>
      <c r="CI25" s="682"/>
      <c r="CJ25" s="682"/>
      <c r="CK25" s="682"/>
      <c r="CL25" s="682"/>
      <c r="CM25" s="682"/>
      <c r="CN25" s="682"/>
      <c r="CO25" s="682"/>
      <c r="CP25" s="682"/>
      <c r="CQ25" s="683"/>
      <c r="CR25" s="654">
        <v>4096145</v>
      </c>
      <c r="CS25" s="673"/>
      <c r="CT25" s="673"/>
      <c r="CU25" s="673"/>
      <c r="CV25" s="673"/>
      <c r="CW25" s="673"/>
      <c r="CX25" s="673"/>
      <c r="CY25" s="674"/>
      <c r="CZ25" s="657">
        <v>15.3</v>
      </c>
      <c r="DA25" s="675"/>
      <c r="DB25" s="675"/>
      <c r="DC25" s="676"/>
      <c r="DD25" s="660">
        <v>3828625</v>
      </c>
      <c r="DE25" s="673"/>
      <c r="DF25" s="673"/>
      <c r="DG25" s="673"/>
      <c r="DH25" s="673"/>
      <c r="DI25" s="673"/>
      <c r="DJ25" s="673"/>
      <c r="DK25" s="674"/>
      <c r="DL25" s="660">
        <v>3764563</v>
      </c>
      <c r="DM25" s="673"/>
      <c r="DN25" s="673"/>
      <c r="DO25" s="673"/>
      <c r="DP25" s="673"/>
      <c r="DQ25" s="673"/>
      <c r="DR25" s="673"/>
      <c r="DS25" s="673"/>
      <c r="DT25" s="673"/>
      <c r="DU25" s="673"/>
      <c r="DV25" s="674"/>
      <c r="DW25" s="657">
        <v>22.4</v>
      </c>
      <c r="DX25" s="675"/>
      <c r="DY25" s="675"/>
      <c r="DZ25" s="675"/>
      <c r="EA25" s="675"/>
      <c r="EB25" s="675"/>
      <c r="EC25" s="677"/>
    </row>
    <row r="26" spans="2:133" ht="11.25" customHeight="1">
      <c r="B26" s="651" t="s">
        <v>289</v>
      </c>
      <c r="C26" s="652"/>
      <c r="D26" s="652"/>
      <c r="E26" s="652"/>
      <c r="F26" s="652"/>
      <c r="G26" s="652"/>
      <c r="H26" s="652"/>
      <c r="I26" s="652"/>
      <c r="J26" s="652"/>
      <c r="K26" s="652"/>
      <c r="L26" s="652"/>
      <c r="M26" s="652"/>
      <c r="N26" s="652"/>
      <c r="O26" s="652"/>
      <c r="P26" s="652"/>
      <c r="Q26" s="653"/>
      <c r="R26" s="654">
        <v>112151</v>
      </c>
      <c r="S26" s="655"/>
      <c r="T26" s="655"/>
      <c r="U26" s="655"/>
      <c r="V26" s="655"/>
      <c r="W26" s="655"/>
      <c r="X26" s="655"/>
      <c r="Y26" s="656"/>
      <c r="Z26" s="703">
        <v>0.4</v>
      </c>
      <c r="AA26" s="703"/>
      <c r="AB26" s="703"/>
      <c r="AC26" s="703"/>
      <c r="AD26" s="704">
        <v>4972</v>
      </c>
      <c r="AE26" s="704"/>
      <c r="AF26" s="704"/>
      <c r="AG26" s="704"/>
      <c r="AH26" s="704"/>
      <c r="AI26" s="704"/>
      <c r="AJ26" s="704"/>
      <c r="AK26" s="704"/>
      <c r="AL26" s="657">
        <v>0</v>
      </c>
      <c r="AM26" s="658"/>
      <c r="AN26" s="658"/>
      <c r="AO26" s="705"/>
      <c r="AP26" s="749" t="s">
        <v>290</v>
      </c>
      <c r="AQ26" s="750"/>
      <c r="AR26" s="750"/>
      <c r="AS26" s="750"/>
      <c r="AT26" s="750"/>
      <c r="AU26" s="750"/>
      <c r="AV26" s="750"/>
      <c r="AW26" s="750"/>
      <c r="AX26" s="750"/>
      <c r="AY26" s="750"/>
      <c r="AZ26" s="750"/>
      <c r="BA26" s="750"/>
      <c r="BB26" s="750"/>
      <c r="BC26" s="750"/>
      <c r="BD26" s="750"/>
      <c r="BE26" s="750"/>
      <c r="BF26" s="751"/>
      <c r="BG26" s="654" t="s">
        <v>240</v>
      </c>
      <c r="BH26" s="655"/>
      <c r="BI26" s="655"/>
      <c r="BJ26" s="655"/>
      <c r="BK26" s="655"/>
      <c r="BL26" s="655"/>
      <c r="BM26" s="655"/>
      <c r="BN26" s="656"/>
      <c r="BO26" s="703" t="s">
        <v>130</v>
      </c>
      <c r="BP26" s="703"/>
      <c r="BQ26" s="703"/>
      <c r="BR26" s="703"/>
      <c r="BS26" s="660" t="s">
        <v>240</v>
      </c>
      <c r="BT26" s="655"/>
      <c r="BU26" s="655"/>
      <c r="BV26" s="655"/>
      <c r="BW26" s="655"/>
      <c r="BX26" s="655"/>
      <c r="BY26" s="655"/>
      <c r="BZ26" s="655"/>
      <c r="CA26" s="655"/>
      <c r="CB26" s="684"/>
      <c r="CD26" s="685" t="s">
        <v>291</v>
      </c>
      <c r="CE26" s="682"/>
      <c r="CF26" s="682"/>
      <c r="CG26" s="682"/>
      <c r="CH26" s="682"/>
      <c r="CI26" s="682"/>
      <c r="CJ26" s="682"/>
      <c r="CK26" s="682"/>
      <c r="CL26" s="682"/>
      <c r="CM26" s="682"/>
      <c r="CN26" s="682"/>
      <c r="CO26" s="682"/>
      <c r="CP26" s="682"/>
      <c r="CQ26" s="683"/>
      <c r="CR26" s="654">
        <v>2846328</v>
      </c>
      <c r="CS26" s="655"/>
      <c r="CT26" s="655"/>
      <c r="CU26" s="655"/>
      <c r="CV26" s="655"/>
      <c r="CW26" s="655"/>
      <c r="CX26" s="655"/>
      <c r="CY26" s="656"/>
      <c r="CZ26" s="657">
        <v>10.6</v>
      </c>
      <c r="DA26" s="675"/>
      <c r="DB26" s="675"/>
      <c r="DC26" s="676"/>
      <c r="DD26" s="660">
        <v>2618056</v>
      </c>
      <c r="DE26" s="655"/>
      <c r="DF26" s="655"/>
      <c r="DG26" s="655"/>
      <c r="DH26" s="655"/>
      <c r="DI26" s="655"/>
      <c r="DJ26" s="655"/>
      <c r="DK26" s="656"/>
      <c r="DL26" s="660" t="s">
        <v>240</v>
      </c>
      <c r="DM26" s="655"/>
      <c r="DN26" s="655"/>
      <c r="DO26" s="655"/>
      <c r="DP26" s="655"/>
      <c r="DQ26" s="655"/>
      <c r="DR26" s="655"/>
      <c r="DS26" s="655"/>
      <c r="DT26" s="655"/>
      <c r="DU26" s="655"/>
      <c r="DV26" s="656"/>
      <c r="DW26" s="657" t="s">
        <v>130</v>
      </c>
      <c r="DX26" s="675"/>
      <c r="DY26" s="675"/>
      <c r="DZ26" s="675"/>
      <c r="EA26" s="675"/>
      <c r="EB26" s="675"/>
      <c r="EC26" s="677"/>
    </row>
    <row r="27" spans="2:133" ht="11.25" customHeight="1">
      <c r="B27" s="651" t="s">
        <v>292</v>
      </c>
      <c r="C27" s="652"/>
      <c r="D27" s="652"/>
      <c r="E27" s="652"/>
      <c r="F27" s="652"/>
      <c r="G27" s="652"/>
      <c r="H27" s="652"/>
      <c r="I27" s="652"/>
      <c r="J27" s="652"/>
      <c r="K27" s="652"/>
      <c r="L27" s="652"/>
      <c r="M27" s="652"/>
      <c r="N27" s="652"/>
      <c r="O27" s="652"/>
      <c r="P27" s="652"/>
      <c r="Q27" s="653"/>
      <c r="R27" s="654">
        <v>3138658</v>
      </c>
      <c r="S27" s="655"/>
      <c r="T27" s="655"/>
      <c r="U27" s="655"/>
      <c r="V27" s="655"/>
      <c r="W27" s="655"/>
      <c r="X27" s="655"/>
      <c r="Y27" s="656"/>
      <c r="Z27" s="703">
        <v>11.6</v>
      </c>
      <c r="AA27" s="703"/>
      <c r="AB27" s="703"/>
      <c r="AC27" s="703"/>
      <c r="AD27" s="704" t="s">
        <v>240</v>
      </c>
      <c r="AE27" s="704"/>
      <c r="AF27" s="704"/>
      <c r="AG27" s="704"/>
      <c r="AH27" s="704"/>
      <c r="AI27" s="704"/>
      <c r="AJ27" s="704"/>
      <c r="AK27" s="704"/>
      <c r="AL27" s="657" t="s">
        <v>130</v>
      </c>
      <c r="AM27" s="658"/>
      <c r="AN27" s="658"/>
      <c r="AO27" s="705"/>
      <c r="AP27" s="651" t="s">
        <v>293</v>
      </c>
      <c r="AQ27" s="652"/>
      <c r="AR27" s="652"/>
      <c r="AS27" s="652"/>
      <c r="AT27" s="652"/>
      <c r="AU27" s="652"/>
      <c r="AV27" s="652"/>
      <c r="AW27" s="652"/>
      <c r="AX27" s="652"/>
      <c r="AY27" s="652"/>
      <c r="AZ27" s="652"/>
      <c r="BA27" s="652"/>
      <c r="BB27" s="652"/>
      <c r="BC27" s="652"/>
      <c r="BD27" s="652"/>
      <c r="BE27" s="652"/>
      <c r="BF27" s="653"/>
      <c r="BG27" s="654">
        <v>6912832</v>
      </c>
      <c r="BH27" s="655"/>
      <c r="BI27" s="655"/>
      <c r="BJ27" s="655"/>
      <c r="BK27" s="655"/>
      <c r="BL27" s="655"/>
      <c r="BM27" s="655"/>
      <c r="BN27" s="656"/>
      <c r="BO27" s="703">
        <v>100</v>
      </c>
      <c r="BP27" s="703"/>
      <c r="BQ27" s="703"/>
      <c r="BR27" s="703"/>
      <c r="BS27" s="660">
        <v>36756</v>
      </c>
      <c r="BT27" s="655"/>
      <c r="BU27" s="655"/>
      <c r="BV27" s="655"/>
      <c r="BW27" s="655"/>
      <c r="BX27" s="655"/>
      <c r="BY27" s="655"/>
      <c r="BZ27" s="655"/>
      <c r="CA27" s="655"/>
      <c r="CB27" s="684"/>
      <c r="CD27" s="685" t="s">
        <v>294</v>
      </c>
      <c r="CE27" s="682"/>
      <c r="CF27" s="682"/>
      <c r="CG27" s="682"/>
      <c r="CH27" s="682"/>
      <c r="CI27" s="682"/>
      <c r="CJ27" s="682"/>
      <c r="CK27" s="682"/>
      <c r="CL27" s="682"/>
      <c r="CM27" s="682"/>
      <c r="CN27" s="682"/>
      <c r="CO27" s="682"/>
      <c r="CP27" s="682"/>
      <c r="CQ27" s="683"/>
      <c r="CR27" s="654">
        <v>5002136</v>
      </c>
      <c r="CS27" s="673"/>
      <c r="CT27" s="673"/>
      <c r="CU27" s="673"/>
      <c r="CV27" s="673"/>
      <c r="CW27" s="673"/>
      <c r="CX27" s="673"/>
      <c r="CY27" s="674"/>
      <c r="CZ27" s="657">
        <v>18.7</v>
      </c>
      <c r="DA27" s="675"/>
      <c r="DB27" s="675"/>
      <c r="DC27" s="676"/>
      <c r="DD27" s="660">
        <v>1700863</v>
      </c>
      <c r="DE27" s="673"/>
      <c r="DF27" s="673"/>
      <c r="DG27" s="673"/>
      <c r="DH27" s="673"/>
      <c r="DI27" s="673"/>
      <c r="DJ27" s="673"/>
      <c r="DK27" s="674"/>
      <c r="DL27" s="660">
        <v>1700863</v>
      </c>
      <c r="DM27" s="673"/>
      <c r="DN27" s="673"/>
      <c r="DO27" s="673"/>
      <c r="DP27" s="673"/>
      <c r="DQ27" s="673"/>
      <c r="DR27" s="673"/>
      <c r="DS27" s="673"/>
      <c r="DT27" s="673"/>
      <c r="DU27" s="673"/>
      <c r="DV27" s="674"/>
      <c r="DW27" s="657">
        <v>10.1</v>
      </c>
      <c r="DX27" s="675"/>
      <c r="DY27" s="675"/>
      <c r="DZ27" s="675"/>
      <c r="EA27" s="675"/>
      <c r="EB27" s="675"/>
      <c r="EC27" s="677"/>
    </row>
    <row r="28" spans="2:133" ht="11.25" customHeight="1">
      <c r="B28" s="746" t="s">
        <v>295</v>
      </c>
      <c r="C28" s="747"/>
      <c r="D28" s="747"/>
      <c r="E28" s="747"/>
      <c r="F28" s="747"/>
      <c r="G28" s="747"/>
      <c r="H28" s="747"/>
      <c r="I28" s="747"/>
      <c r="J28" s="747"/>
      <c r="K28" s="747"/>
      <c r="L28" s="747"/>
      <c r="M28" s="747"/>
      <c r="N28" s="747"/>
      <c r="O28" s="747"/>
      <c r="P28" s="747"/>
      <c r="Q28" s="748"/>
      <c r="R28" s="654" t="s">
        <v>130</v>
      </c>
      <c r="S28" s="655"/>
      <c r="T28" s="655"/>
      <c r="U28" s="655"/>
      <c r="V28" s="655"/>
      <c r="W28" s="655"/>
      <c r="X28" s="655"/>
      <c r="Y28" s="656"/>
      <c r="Z28" s="703" t="s">
        <v>240</v>
      </c>
      <c r="AA28" s="703"/>
      <c r="AB28" s="703"/>
      <c r="AC28" s="703"/>
      <c r="AD28" s="704" t="s">
        <v>130</v>
      </c>
      <c r="AE28" s="704"/>
      <c r="AF28" s="704"/>
      <c r="AG28" s="704"/>
      <c r="AH28" s="704"/>
      <c r="AI28" s="704"/>
      <c r="AJ28" s="704"/>
      <c r="AK28" s="704"/>
      <c r="AL28" s="657" t="s">
        <v>130</v>
      </c>
      <c r="AM28" s="658"/>
      <c r="AN28" s="658"/>
      <c r="AO28" s="705"/>
      <c r="AP28" s="635"/>
      <c r="AQ28" s="636"/>
      <c r="AR28" s="636"/>
      <c r="AS28" s="636"/>
      <c r="AT28" s="636"/>
      <c r="AU28" s="636"/>
      <c r="AV28" s="636"/>
      <c r="AW28" s="636"/>
      <c r="AX28" s="636"/>
      <c r="AY28" s="636"/>
      <c r="AZ28" s="636"/>
      <c r="BA28" s="636"/>
      <c r="BB28" s="636"/>
      <c r="BC28" s="636"/>
      <c r="BD28" s="636"/>
      <c r="BE28" s="636"/>
      <c r="BF28" s="637"/>
      <c r="BG28" s="654"/>
      <c r="BH28" s="655"/>
      <c r="BI28" s="655"/>
      <c r="BJ28" s="655"/>
      <c r="BK28" s="655"/>
      <c r="BL28" s="655"/>
      <c r="BM28" s="655"/>
      <c r="BN28" s="656"/>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54">
        <v>3895923</v>
      </c>
      <c r="CS28" s="655"/>
      <c r="CT28" s="655"/>
      <c r="CU28" s="655"/>
      <c r="CV28" s="655"/>
      <c r="CW28" s="655"/>
      <c r="CX28" s="655"/>
      <c r="CY28" s="656"/>
      <c r="CZ28" s="657">
        <v>14.6</v>
      </c>
      <c r="DA28" s="675"/>
      <c r="DB28" s="675"/>
      <c r="DC28" s="676"/>
      <c r="DD28" s="660">
        <v>3891038</v>
      </c>
      <c r="DE28" s="655"/>
      <c r="DF28" s="655"/>
      <c r="DG28" s="655"/>
      <c r="DH28" s="655"/>
      <c r="DI28" s="655"/>
      <c r="DJ28" s="655"/>
      <c r="DK28" s="656"/>
      <c r="DL28" s="660">
        <v>3891038</v>
      </c>
      <c r="DM28" s="655"/>
      <c r="DN28" s="655"/>
      <c r="DO28" s="655"/>
      <c r="DP28" s="655"/>
      <c r="DQ28" s="655"/>
      <c r="DR28" s="655"/>
      <c r="DS28" s="655"/>
      <c r="DT28" s="655"/>
      <c r="DU28" s="655"/>
      <c r="DV28" s="656"/>
      <c r="DW28" s="657">
        <v>23.2</v>
      </c>
      <c r="DX28" s="675"/>
      <c r="DY28" s="675"/>
      <c r="DZ28" s="675"/>
      <c r="EA28" s="675"/>
      <c r="EB28" s="675"/>
      <c r="EC28" s="677"/>
    </row>
    <row r="29" spans="2:133" ht="11.25" customHeight="1">
      <c r="B29" s="651" t="s">
        <v>297</v>
      </c>
      <c r="C29" s="652"/>
      <c r="D29" s="652"/>
      <c r="E29" s="652"/>
      <c r="F29" s="652"/>
      <c r="G29" s="652"/>
      <c r="H29" s="652"/>
      <c r="I29" s="652"/>
      <c r="J29" s="652"/>
      <c r="K29" s="652"/>
      <c r="L29" s="652"/>
      <c r="M29" s="652"/>
      <c r="N29" s="652"/>
      <c r="O29" s="652"/>
      <c r="P29" s="652"/>
      <c r="Q29" s="653"/>
      <c r="R29" s="654">
        <v>1795045</v>
      </c>
      <c r="S29" s="655"/>
      <c r="T29" s="655"/>
      <c r="U29" s="655"/>
      <c r="V29" s="655"/>
      <c r="W29" s="655"/>
      <c r="X29" s="655"/>
      <c r="Y29" s="656"/>
      <c r="Z29" s="703">
        <v>6.6</v>
      </c>
      <c r="AA29" s="703"/>
      <c r="AB29" s="703"/>
      <c r="AC29" s="703"/>
      <c r="AD29" s="704" t="s">
        <v>240</v>
      </c>
      <c r="AE29" s="704"/>
      <c r="AF29" s="704"/>
      <c r="AG29" s="704"/>
      <c r="AH29" s="704"/>
      <c r="AI29" s="704"/>
      <c r="AJ29" s="704"/>
      <c r="AK29" s="704"/>
      <c r="AL29" s="657" t="s">
        <v>240</v>
      </c>
      <c r="AM29" s="658"/>
      <c r="AN29" s="658"/>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64</v>
      </c>
      <c r="CG29" s="682"/>
      <c r="CH29" s="682"/>
      <c r="CI29" s="682"/>
      <c r="CJ29" s="682"/>
      <c r="CK29" s="682"/>
      <c r="CL29" s="682"/>
      <c r="CM29" s="682"/>
      <c r="CN29" s="682"/>
      <c r="CO29" s="682"/>
      <c r="CP29" s="682"/>
      <c r="CQ29" s="683"/>
      <c r="CR29" s="654">
        <v>3895451</v>
      </c>
      <c r="CS29" s="673"/>
      <c r="CT29" s="673"/>
      <c r="CU29" s="673"/>
      <c r="CV29" s="673"/>
      <c r="CW29" s="673"/>
      <c r="CX29" s="673"/>
      <c r="CY29" s="674"/>
      <c r="CZ29" s="657">
        <v>14.6</v>
      </c>
      <c r="DA29" s="675"/>
      <c r="DB29" s="675"/>
      <c r="DC29" s="676"/>
      <c r="DD29" s="660">
        <v>3890566</v>
      </c>
      <c r="DE29" s="673"/>
      <c r="DF29" s="673"/>
      <c r="DG29" s="673"/>
      <c r="DH29" s="673"/>
      <c r="DI29" s="673"/>
      <c r="DJ29" s="673"/>
      <c r="DK29" s="674"/>
      <c r="DL29" s="660">
        <v>3890566</v>
      </c>
      <c r="DM29" s="673"/>
      <c r="DN29" s="673"/>
      <c r="DO29" s="673"/>
      <c r="DP29" s="673"/>
      <c r="DQ29" s="673"/>
      <c r="DR29" s="673"/>
      <c r="DS29" s="673"/>
      <c r="DT29" s="673"/>
      <c r="DU29" s="673"/>
      <c r="DV29" s="674"/>
      <c r="DW29" s="657">
        <v>23.2</v>
      </c>
      <c r="DX29" s="675"/>
      <c r="DY29" s="675"/>
      <c r="DZ29" s="675"/>
      <c r="EA29" s="675"/>
      <c r="EB29" s="675"/>
      <c r="EC29" s="677"/>
    </row>
    <row r="30" spans="2:133" ht="11.25" customHeight="1">
      <c r="B30" s="651" t="s">
        <v>301</v>
      </c>
      <c r="C30" s="652"/>
      <c r="D30" s="652"/>
      <c r="E30" s="652"/>
      <c r="F30" s="652"/>
      <c r="G30" s="652"/>
      <c r="H30" s="652"/>
      <c r="I30" s="652"/>
      <c r="J30" s="652"/>
      <c r="K30" s="652"/>
      <c r="L30" s="652"/>
      <c r="M30" s="652"/>
      <c r="N30" s="652"/>
      <c r="O30" s="652"/>
      <c r="P30" s="652"/>
      <c r="Q30" s="653"/>
      <c r="R30" s="654">
        <v>105586</v>
      </c>
      <c r="S30" s="655"/>
      <c r="T30" s="655"/>
      <c r="U30" s="655"/>
      <c r="V30" s="655"/>
      <c r="W30" s="655"/>
      <c r="X30" s="655"/>
      <c r="Y30" s="656"/>
      <c r="Z30" s="703">
        <v>0.4</v>
      </c>
      <c r="AA30" s="703"/>
      <c r="AB30" s="703"/>
      <c r="AC30" s="703"/>
      <c r="AD30" s="704">
        <v>18189</v>
      </c>
      <c r="AE30" s="704"/>
      <c r="AF30" s="704"/>
      <c r="AG30" s="704"/>
      <c r="AH30" s="704"/>
      <c r="AI30" s="704"/>
      <c r="AJ30" s="704"/>
      <c r="AK30" s="704"/>
      <c r="AL30" s="657">
        <v>0.1</v>
      </c>
      <c r="AM30" s="658"/>
      <c r="AN30" s="658"/>
      <c r="AO30" s="705"/>
      <c r="AP30" s="731" t="s">
        <v>302</v>
      </c>
      <c r="AQ30" s="732"/>
      <c r="AR30" s="732"/>
      <c r="AS30" s="732"/>
      <c r="AT30" s="737" t="s">
        <v>303</v>
      </c>
      <c r="AU30" s="210"/>
      <c r="AV30" s="210"/>
      <c r="AW30" s="210"/>
      <c r="AX30" s="740" t="s">
        <v>179</v>
      </c>
      <c r="AY30" s="741"/>
      <c r="AZ30" s="741"/>
      <c r="BA30" s="741"/>
      <c r="BB30" s="741"/>
      <c r="BC30" s="741"/>
      <c r="BD30" s="741"/>
      <c r="BE30" s="741"/>
      <c r="BF30" s="742"/>
      <c r="BG30" s="721">
        <v>99</v>
      </c>
      <c r="BH30" s="722"/>
      <c r="BI30" s="722"/>
      <c r="BJ30" s="722"/>
      <c r="BK30" s="722"/>
      <c r="BL30" s="722"/>
      <c r="BM30" s="723">
        <v>95.5</v>
      </c>
      <c r="BN30" s="722"/>
      <c r="BO30" s="722"/>
      <c r="BP30" s="722"/>
      <c r="BQ30" s="724"/>
      <c r="BR30" s="721">
        <v>98.9</v>
      </c>
      <c r="BS30" s="722"/>
      <c r="BT30" s="722"/>
      <c r="BU30" s="722"/>
      <c r="BV30" s="722"/>
      <c r="BW30" s="722"/>
      <c r="BX30" s="723">
        <v>95.1</v>
      </c>
      <c r="BY30" s="722"/>
      <c r="BZ30" s="722"/>
      <c r="CA30" s="722"/>
      <c r="CB30" s="724"/>
      <c r="CD30" s="727"/>
      <c r="CE30" s="728"/>
      <c r="CF30" s="685" t="s">
        <v>304</v>
      </c>
      <c r="CG30" s="682"/>
      <c r="CH30" s="682"/>
      <c r="CI30" s="682"/>
      <c r="CJ30" s="682"/>
      <c r="CK30" s="682"/>
      <c r="CL30" s="682"/>
      <c r="CM30" s="682"/>
      <c r="CN30" s="682"/>
      <c r="CO30" s="682"/>
      <c r="CP30" s="682"/>
      <c r="CQ30" s="683"/>
      <c r="CR30" s="654">
        <v>3588002</v>
      </c>
      <c r="CS30" s="655"/>
      <c r="CT30" s="655"/>
      <c r="CU30" s="655"/>
      <c r="CV30" s="655"/>
      <c r="CW30" s="655"/>
      <c r="CX30" s="655"/>
      <c r="CY30" s="656"/>
      <c r="CZ30" s="657">
        <v>13.4</v>
      </c>
      <c r="DA30" s="675"/>
      <c r="DB30" s="675"/>
      <c r="DC30" s="676"/>
      <c r="DD30" s="660">
        <v>3583352</v>
      </c>
      <c r="DE30" s="655"/>
      <c r="DF30" s="655"/>
      <c r="DG30" s="655"/>
      <c r="DH30" s="655"/>
      <c r="DI30" s="655"/>
      <c r="DJ30" s="655"/>
      <c r="DK30" s="656"/>
      <c r="DL30" s="660">
        <v>3583352</v>
      </c>
      <c r="DM30" s="655"/>
      <c r="DN30" s="655"/>
      <c r="DO30" s="655"/>
      <c r="DP30" s="655"/>
      <c r="DQ30" s="655"/>
      <c r="DR30" s="655"/>
      <c r="DS30" s="655"/>
      <c r="DT30" s="655"/>
      <c r="DU30" s="655"/>
      <c r="DV30" s="656"/>
      <c r="DW30" s="657">
        <v>21.4</v>
      </c>
      <c r="DX30" s="675"/>
      <c r="DY30" s="675"/>
      <c r="DZ30" s="675"/>
      <c r="EA30" s="675"/>
      <c r="EB30" s="675"/>
      <c r="EC30" s="677"/>
    </row>
    <row r="31" spans="2:133" ht="11.25" customHeight="1">
      <c r="B31" s="651" t="s">
        <v>305</v>
      </c>
      <c r="C31" s="652"/>
      <c r="D31" s="652"/>
      <c r="E31" s="652"/>
      <c r="F31" s="652"/>
      <c r="G31" s="652"/>
      <c r="H31" s="652"/>
      <c r="I31" s="652"/>
      <c r="J31" s="652"/>
      <c r="K31" s="652"/>
      <c r="L31" s="652"/>
      <c r="M31" s="652"/>
      <c r="N31" s="652"/>
      <c r="O31" s="652"/>
      <c r="P31" s="652"/>
      <c r="Q31" s="653"/>
      <c r="R31" s="654">
        <v>148397</v>
      </c>
      <c r="S31" s="655"/>
      <c r="T31" s="655"/>
      <c r="U31" s="655"/>
      <c r="V31" s="655"/>
      <c r="W31" s="655"/>
      <c r="X31" s="655"/>
      <c r="Y31" s="656"/>
      <c r="Z31" s="703">
        <v>0.5</v>
      </c>
      <c r="AA31" s="703"/>
      <c r="AB31" s="703"/>
      <c r="AC31" s="703"/>
      <c r="AD31" s="704" t="s">
        <v>130</v>
      </c>
      <c r="AE31" s="704"/>
      <c r="AF31" s="704"/>
      <c r="AG31" s="704"/>
      <c r="AH31" s="704"/>
      <c r="AI31" s="704"/>
      <c r="AJ31" s="704"/>
      <c r="AK31" s="704"/>
      <c r="AL31" s="657" t="s">
        <v>130</v>
      </c>
      <c r="AM31" s="658"/>
      <c r="AN31" s="658"/>
      <c r="AO31" s="705"/>
      <c r="AP31" s="733"/>
      <c r="AQ31" s="734"/>
      <c r="AR31" s="734"/>
      <c r="AS31" s="734"/>
      <c r="AT31" s="738"/>
      <c r="AU31" s="209" t="s">
        <v>306</v>
      </c>
      <c r="AV31" s="209"/>
      <c r="AW31" s="209"/>
      <c r="AX31" s="651" t="s">
        <v>307</v>
      </c>
      <c r="AY31" s="652"/>
      <c r="AZ31" s="652"/>
      <c r="BA31" s="652"/>
      <c r="BB31" s="652"/>
      <c r="BC31" s="652"/>
      <c r="BD31" s="652"/>
      <c r="BE31" s="652"/>
      <c r="BF31" s="653"/>
      <c r="BG31" s="719">
        <v>99.3</v>
      </c>
      <c r="BH31" s="673"/>
      <c r="BI31" s="673"/>
      <c r="BJ31" s="673"/>
      <c r="BK31" s="673"/>
      <c r="BL31" s="673"/>
      <c r="BM31" s="658">
        <v>98.1</v>
      </c>
      <c r="BN31" s="720"/>
      <c r="BO31" s="720"/>
      <c r="BP31" s="720"/>
      <c r="BQ31" s="681"/>
      <c r="BR31" s="719">
        <v>99.3</v>
      </c>
      <c r="BS31" s="673"/>
      <c r="BT31" s="673"/>
      <c r="BU31" s="673"/>
      <c r="BV31" s="673"/>
      <c r="BW31" s="673"/>
      <c r="BX31" s="658">
        <v>97.7</v>
      </c>
      <c r="BY31" s="720"/>
      <c r="BZ31" s="720"/>
      <c r="CA31" s="720"/>
      <c r="CB31" s="681"/>
      <c r="CD31" s="727"/>
      <c r="CE31" s="728"/>
      <c r="CF31" s="685" t="s">
        <v>308</v>
      </c>
      <c r="CG31" s="682"/>
      <c r="CH31" s="682"/>
      <c r="CI31" s="682"/>
      <c r="CJ31" s="682"/>
      <c r="CK31" s="682"/>
      <c r="CL31" s="682"/>
      <c r="CM31" s="682"/>
      <c r="CN31" s="682"/>
      <c r="CO31" s="682"/>
      <c r="CP31" s="682"/>
      <c r="CQ31" s="683"/>
      <c r="CR31" s="654">
        <v>307449</v>
      </c>
      <c r="CS31" s="673"/>
      <c r="CT31" s="673"/>
      <c r="CU31" s="673"/>
      <c r="CV31" s="673"/>
      <c r="CW31" s="673"/>
      <c r="CX31" s="673"/>
      <c r="CY31" s="674"/>
      <c r="CZ31" s="657">
        <v>1.1000000000000001</v>
      </c>
      <c r="DA31" s="675"/>
      <c r="DB31" s="675"/>
      <c r="DC31" s="676"/>
      <c r="DD31" s="660">
        <v>307214</v>
      </c>
      <c r="DE31" s="673"/>
      <c r="DF31" s="673"/>
      <c r="DG31" s="673"/>
      <c r="DH31" s="673"/>
      <c r="DI31" s="673"/>
      <c r="DJ31" s="673"/>
      <c r="DK31" s="674"/>
      <c r="DL31" s="660">
        <v>307214</v>
      </c>
      <c r="DM31" s="673"/>
      <c r="DN31" s="673"/>
      <c r="DO31" s="673"/>
      <c r="DP31" s="673"/>
      <c r="DQ31" s="673"/>
      <c r="DR31" s="673"/>
      <c r="DS31" s="673"/>
      <c r="DT31" s="673"/>
      <c r="DU31" s="673"/>
      <c r="DV31" s="674"/>
      <c r="DW31" s="657">
        <v>1.8</v>
      </c>
      <c r="DX31" s="675"/>
      <c r="DY31" s="675"/>
      <c r="DZ31" s="675"/>
      <c r="EA31" s="675"/>
      <c r="EB31" s="675"/>
      <c r="EC31" s="677"/>
    </row>
    <row r="32" spans="2:133" ht="11.25" customHeight="1">
      <c r="B32" s="651" t="s">
        <v>309</v>
      </c>
      <c r="C32" s="652"/>
      <c r="D32" s="652"/>
      <c r="E32" s="652"/>
      <c r="F32" s="652"/>
      <c r="G32" s="652"/>
      <c r="H32" s="652"/>
      <c r="I32" s="652"/>
      <c r="J32" s="652"/>
      <c r="K32" s="652"/>
      <c r="L32" s="652"/>
      <c r="M32" s="652"/>
      <c r="N32" s="652"/>
      <c r="O32" s="652"/>
      <c r="P32" s="652"/>
      <c r="Q32" s="653"/>
      <c r="R32" s="654">
        <v>618236</v>
      </c>
      <c r="S32" s="655"/>
      <c r="T32" s="655"/>
      <c r="U32" s="655"/>
      <c r="V32" s="655"/>
      <c r="W32" s="655"/>
      <c r="X32" s="655"/>
      <c r="Y32" s="656"/>
      <c r="Z32" s="703">
        <v>2.2999999999999998</v>
      </c>
      <c r="AA32" s="703"/>
      <c r="AB32" s="703"/>
      <c r="AC32" s="703"/>
      <c r="AD32" s="704" t="s">
        <v>130</v>
      </c>
      <c r="AE32" s="704"/>
      <c r="AF32" s="704"/>
      <c r="AG32" s="704"/>
      <c r="AH32" s="704"/>
      <c r="AI32" s="704"/>
      <c r="AJ32" s="704"/>
      <c r="AK32" s="704"/>
      <c r="AL32" s="657" t="s">
        <v>130</v>
      </c>
      <c r="AM32" s="658"/>
      <c r="AN32" s="658"/>
      <c r="AO32" s="705"/>
      <c r="AP32" s="735"/>
      <c r="AQ32" s="736"/>
      <c r="AR32" s="736"/>
      <c r="AS32" s="736"/>
      <c r="AT32" s="739"/>
      <c r="AU32" s="211"/>
      <c r="AV32" s="211"/>
      <c r="AW32" s="211"/>
      <c r="AX32" s="635" t="s">
        <v>310</v>
      </c>
      <c r="AY32" s="636"/>
      <c r="AZ32" s="636"/>
      <c r="BA32" s="636"/>
      <c r="BB32" s="636"/>
      <c r="BC32" s="636"/>
      <c r="BD32" s="636"/>
      <c r="BE32" s="636"/>
      <c r="BF32" s="637"/>
      <c r="BG32" s="718">
        <v>98.7</v>
      </c>
      <c r="BH32" s="639"/>
      <c r="BI32" s="639"/>
      <c r="BJ32" s="639"/>
      <c r="BK32" s="639"/>
      <c r="BL32" s="639"/>
      <c r="BM32" s="701">
        <v>92.7</v>
      </c>
      <c r="BN32" s="639"/>
      <c r="BO32" s="639"/>
      <c r="BP32" s="639"/>
      <c r="BQ32" s="694"/>
      <c r="BR32" s="718">
        <v>98.4</v>
      </c>
      <c r="BS32" s="639"/>
      <c r="BT32" s="639"/>
      <c r="BU32" s="639"/>
      <c r="BV32" s="639"/>
      <c r="BW32" s="639"/>
      <c r="BX32" s="701">
        <v>92.2</v>
      </c>
      <c r="BY32" s="639"/>
      <c r="BZ32" s="639"/>
      <c r="CA32" s="639"/>
      <c r="CB32" s="694"/>
      <c r="CD32" s="729"/>
      <c r="CE32" s="730"/>
      <c r="CF32" s="685" t="s">
        <v>311</v>
      </c>
      <c r="CG32" s="682"/>
      <c r="CH32" s="682"/>
      <c r="CI32" s="682"/>
      <c r="CJ32" s="682"/>
      <c r="CK32" s="682"/>
      <c r="CL32" s="682"/>
      <c r="CM32" s="682"/>
      <c r="CN32" s="682"/>
      <c r="CO32" s="682"/>
      <c r="CP32" s="682"/>
      <c r="CQ32" s="683"/>
      <c r="CR32" s="654">
        <v>472</v>
      </c>
      <c r="CS32" s="655"/>
      <c r="CT32" s="655"/>
      <c r="CU32" s="655"/>
      <c r="CV32" s="655"/>
      <c r="CW32" s="655"/>
      <c r="CX32" s="655"/>
      <c r="CY32" s="656"/>
      <c r="CZ32" s="657">
        <v>0</v>
      </c>
      <c r="DA32" s="675"/>
      <c r="DB32" s="675"/>
      <c r="DC32" s="676"/>
      <c r="DD32" s="660">
        <v>472</v>
      </c>
      <c r="DE32" s="655"/>
      <c r="DF32" s="655"/>
      <c r="DG32" s="655"/>
      <c r="DH32" s="655"/>
      <c r="DI32" s="655"/>
      <c r="DJ32" s="655"/>
      <c r="DK32" s="656"/>
      <c r="DL32" s="660">
        <v>472</v>
      </c>
      <c r="DM32" s="655"/>
      <c r="DN32" s="655"/>
      <c r="DO32" s="655"/>
      <c r="DP32" s="655"/>
      <c r="DQ32" s="655"/>
      <c r="DR32" s="655"/>
      <c r="DS32" s="655"/>
      <c r="DT32" s="655"/>
      <c r="DU32" s="655"/>
      <c r="DV32" s="656"/>
      <c r="DW32" s="657">
        <v>0</v>
      </c>
      <c r="DX32" s="675"/>
      <c r="DY32" s="675"/>
      <c r="DZ32" s="675"/>
      <c r="EA32" s="675"/>
      <c r="EB32" s="675"/>
      <c r="EC32" s="677"/>
    </row>
    <row r="33" spans="2:133" ht="11.25" customHeight="1">
      <c r="B33" s="651" t="s">
        <v>312</v>
      </c>
      <c r="C33" s="652"/>
      <c r="D33" s="652"/>
      <c r="E33" s="652"/>
      <c r="F33" s="652"/>
      <c r="G33" s="652"/>
      <c r="H33" s="652"/>
      <c r="I33" s="652"/>
      <c r="J33" s="652"/>
      <c r="K33" s="652"/>
      <c r="L33" s="652"/>
      <c r="M33" s="652"/>
      <c r="N33" s="652"/>
      <c r="O33" s="652"/>
      <c r="P33" s="652"/>
      <c r="Q33" s="653"/>
      <c r="R33" s="654">
        <v>278900</v>
      </c>
      <c r="S33" s="655"/>
      <c r="T33" s="655"/>
      <c r="U33" s="655"/>
      <c r="V33" s="655"/>
      <c r="W33" s="655"/>
      <c r="X33" s="655"/>
      <c r="Y33" s="656"/>
      <c r="Z33" s="703">
        <v>1</v>
      </c>
      <c r="AA33" s="703"/>
      <c r="AB33" s="703"/>
      <c r="AC33" s="703"/>
      <c r="AD33" s="704" t="s">
        <v>240</v>
      </c>
      <c r="AE33" s="704"/>
      <c r="AF33" s="704"/>
      <c r="AG33" s="704"/>
      <c r="AH33" s="704"/>
      <c r="AI33" s="704"/>
      <c r="AJ33" s="704"/>
      <c r="AK33" s="704"/>
      <c r="AL33" s="657" t="s">
        <v>130</v>
      </c>
      <c r="AM33" s="658"/>
      <c r="AN33" s="658"/>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54">
        <v>11148807</v>
      </c>
      <c r="CS33" s="673"/>
      <c r="CT33" s="673"/>
      <c r="CU33" s="673"/>
      <c r="CV33" s="673"/>
      <c r="CW33" s="673"/>
      <c r="CX33" s="673"/>
      <c r="CY33" s="674"/>
      <c r="CZ33" s="657">
        <v>41.7</v>
      </c>
      <c r="DA33" s="675"/>
      <c r="DB33" s="675"/>
      <c r="DC33" s="676"/>
      <c r="DD33" s="660">
        <v>8756023</v>
      </c>
      <c r="DE33" s="673"/>
      <c r="DF33" s="673"/>
      <c r="DG33" s="673"/>
      <c r="DH33" s="673"/>
      <c r="DI33" s="673"/>
      <c r="DJ33" s="673"/>
      <c r="DK33" s="674"/>
      <c r="DL33" s="660">
        <v>7695914</v>
      </c>
      <c r="DM33" s="673"/>
      <c r="DN33" s="673"/>
      <c r="DO33" s="673"/>
      <c r="DP33" s="673"/>
      <c r="DQ33" s="673"/>
      <c r="DR33" s="673"/>
      <c r="DS33" s="673"/>
      <c r="DT33" s="673"/>
      <c r="DU33" s="673"/>
      <c r="DV33" s="674"/>
      <c r="DW33" s="657">
        <v>45.9</v>
      </c>
      <c r="DX33" s="675"/>
      <c r="DY33" s="675"/>
      <c r="DZ33" s="675"/>
      <c r="EA33" s="675"/>
      <c r="EB33" s="675"/>
      <c r="EC33" s="677"/>
    </row>
    <row r="34" spans="2:133" ht="11.25" customHeight="1">
      <c r="B34" s="651" t="s">
        <v>314</v>
      </c>
      <c r="C34" s="652"/>
      <c r="D34" s="652"/>
      <c r="E34" s="652"/>
      <c r="F34" s="652"/>
      <c r="G34" s="652"/>
      <c r="H34" s="652"/>
      <c r="I34" s="652"/>
      <c r="J34" s="652"/>
      <c r="K34" s="652"/>
      <c r="L34" s="652"/>
      <c r="M34" s="652"/>
      <c r="N34" s="652"/>
      <c r="O34" s="652"/>
      <c r="P34" s="652"/>
      <c r="Q34" s="653"/>
      <c r="R34" s="654">
        <v>691455</v>
      </c>
      <c r="S34" s="655"/>
      <c r="T34" s="655"/>
      <c r="U34" s="655"/>
      <c r="V34" s="655"/>
      <c r="W34" s="655"/>
      <c r="X34" s="655"/>
      <c r="Y34" s="656"/>
      <c r="Z34" s="703">
        <v>2.5</v>
      </c>
      <c r="AA34" s="703"/>
      <c r="AB34" s="703"/>
      <c r="AC34" s="703"/>
      <c r="AD34" s="704">
        <v>165053</v>
      </c>
      <c r="AE34" s="704"/>
      <c r="AF34" s="704"/>
      <c r="AG34" s="704"/>
      <c r="AH34" s="704"/>
      <c r="AI34" s="704"/>
      <c r="AJ34" s="704"/>
      <c r="AK34" s="704"/>
      <c r="AL34" s="657">
        <v>1</v>
      </c>
      <c r="AM34" s="658"/>
      <c r="AN34" s="658"/>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54">
        <v>4021970</v>
      </c>
      <c r="CS34" s="655"/>
      <c r="CT34" s="655"/>
      <c r="CU34" s="655"/>
      <c r="CV34" s="655"/>
      <c r="CW34" s="655"/>
      <c r="CX34" s="655"/>
      <c r="CY34" s="656"/>
      <c r="CZ34" s="657">
        <v>15</v>
      </c>
      <c r="DA34" s="675"/>
      <c r="DB34" s="675"/>
      <c r="DC34" s="676"/>
      <c r="DD34" s="660">
        <v>2895252</v>
      </c>
      <c r="DE34" s="655"/>
      <c r="DF34" s="655"/>
      <c r="DG34" s="655"/>
      <c r="DH34" s="655"/>
      <c r="DI34" s="655"/>
      <c r="DJ34" s="655"/>
      <c r="DK34" s="656"/>
      <c r="DL34" s="660">
        <v>2473741</v>
      </c>
      <c r="DM34" s="655"/>
      <c r="DN34" s="655"/>
      <c r="DO34" s="655"/>
      <c r="DP34" s="655"/>
      <c r="DQ34" s="655"/>
      <c r="DR34" s="655"/>
      <c r="DS34" s="655"/>
      <c r="DT34" s="655"/>
      <c r="DU34" s="655"/>
      <c r="DV34" s="656"/>
      <c r="DW34" s="657">
        <v>14.7</v>
      </c>
      <c r="DX34" s="675"/>
      <c r="DY34" s="675"/>
      <c r="DZ34" s="675"/>
      <c r="EA34" s="675"/>
      <c r="EB34" s="675"/>
      <c r="EC34" s="677"/>
    </row>
    <row r="35" spans="2:133" ht="11.25" customHeight="1">
      <c r="B35" s="651" t="s">
        <v>318</v>
      </c>
      <c r="C35" s="652"/>
      <c r="D35" s="652"/>
      <c r="E35" s="652"/>
      <c r="F35" s="652"/>
      <c r="G35" s="652"/>
      <c r="H35" s="652"/>
      <c r="I35" s="652"/>
      <c r="J35" s="652"/>
      <c r="K35" s="652"/>
      <c r="L35" s="652"/>
      <c r="M35" s="652"/>
      <c r="N35" s="652"/>
      <c r="O35" s="652"/>
      <c r="P35" s="652"/>
      <c r="Q35" s="653"/>
      <c r="R35" s="654">
        <v>2807548</v>
      </c>
      <c r="S35" s="655"/>
      <c r="T35" s="655"/>
      <c r="U35" s="655"/>
      <c r="V35" s="655"/>
      <c r="W35" s="655"/>
      <c r="X35" s="655"/>
      <c r="Y35" s="656"/>
      <c r="Z35" s="703">
        <v>10.3</v>
      </c>
      <c r="AA35" s="703"/>
      <c r="AB35" s="703"/>
      <c r="AC35" s="703"/>
      <c r="AD35" s="704" t="s">
        <v>240</v>
      </c>
      <c r="AE35" s="704"/>
      <c r="AF35" s="704"/>
      <c r="AG35" s="704"/>
      <c r="AH35" s="704"/>
      <c r="AI35" s="704"/>
      <c r="AJ35" s="704"/>
      <c r="AK35" s="704"/>
      <c r="AL35" s="657" t="s">
        <v>130</v>
      </c>
      <c r="AM35" s="658"/>
      <c r="AN35" s="658"/>
      <c r="AO35" s="705"/>
      <c r="AP35" s="214"/>
      <c r="AQ35" s="709" t="s">
        <v>319</v>
      </c>
      <c r="AR35" s="710"/>
      <c r="AS35" s="710"/>
      <c r="AT35" s="710"/>
      <c r="AU35" s="710"/>
      <c r="AV35" s="710"/>
      <c r="AW35" s="710"/>
      <c r="AX35" s="710"/>
      <c r="AY35" s="711"/>
      <c r="AZ35" s="706">
        <v>4469892</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364611</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54">
        <v>193826</v>
      </c>
      <c r="CS35" s="673"/>
      <c r="CT35" s="673"/>
      <c r="CU35" s="673"/>
      <c r="CV35" s="673"/>
      <c r="CW35" s="673"/>
      <c r="CX35" s="673"/>
      <c r="CY35" s="674"/>
      <c r="CZ35" s="657">
        <v>0.7</v>
      </c>
      <c r="DA35" s="675"/>
      <c r="DB35" s="675"/>
      <c r="DC35" s="676"/>
      <c r="DD35" s="660">
        <v>160141</v>
      </c>
      <c r="DE35" s="673"/>
      <c r="DF35" s="673"/>
      <c r="DG35" s="673"/>
      <c r="DH35" s="673"/>
      <c r="DI35" s="673"/>
      <c r="DJ35" s="673"/>
      <c r="DK35" s="674"/>
      <c r="DL35" s="660">
        <v>160141</v>
      </c>
      <c r="DM35" s="673"/>
      <c r="DN35" s="673"/>
      <c r="DO35" s="673"/>
      <c r="DP35" s="673"/>
      <c r="DQ35" s="673"/>
      <c r="DR35" s="673"/>
      <c r="DS35" s="673"/>
      <c r="DT35" s="673"/>
      <c r="DU35" s="673"/>
      <c r="DV35" s="674"/>
      <c r="DW35" s="657">
        <v>1</v>
      </c>
      <c r="DX35" s="675"/>
      <c r="DY35" s="675"/>
      <c r="DZ35" s="675"/>
      <c r="EA35" s="675"/>
      <c r="EB35" s="675"/>
      <c r="EC35" s="677"/>
    </row>
    <row r="36" spans="2:133" ht="11.25" customHeight="1">
      <c r="B36" s="651" t="s">
        <v>322</v>
      </c>
      <c r="C36" s="652"/>
      <c r="D36" s="652"/>
      <c r="E36" s="652"/>
      <c r="F36" s="652"/>
      <c r="G36" s="652"/>
      <c r="H36" s="652"/>
      <c r="I36" s="652"/>
      <c r="J36" s="652"/>
      <c r="K36" s="652"/>
      <c r="L36" s="652"/>
      <c r="M36" s="652"/>
      <c r="N36" s="652"/>
      <c r="O36" s="652"/>
      <c r="P36" s="652"/>
      <c r="Q36" s="653"/>
      <c r="R36" s="654" t="s">
        <v>130</v>
      </c>
      <c r="S36" s="655"/>
      <c r="T36" s="655"/>
      <c r="U36" s="655"/>
      <c r="V36" s="655"/>
      <c r="W36" s="655"/>
      <c r="X36" s="655"/>
      <c r="Y36" s="656"/>
      <c r="Z36" s="703" t="s">
        <v>130</v>
      </c>
      <c r="AA36" s="703"/>
      <c r="AB36" s="703"/>
      <c r="AC36" s="703"/>
      <c r="AD36" s="704" t="s">
        <v>240</v>
      </c>
      <c r="AE36" s="704"/>
      <c r="AF36" s="704"/>
      <c r="AG36" s="704"/>
      <c r="AH36" s="704"/>
      <c r="AI36" s="704"/>
      <c r="AJ36" s="704"/>
      <c r="AK36" s="704"/>
      <c r="AL36" s="657" t="s">
        <v>130</v>
      </c>
      <c r="AM36" s="658"/>
      <c r="AN36" s="658"/>
      <c r="AO36" s="705"/>
      <c r="AQ36" s="678" t="s">
        <v>323</v>
      </c>
      <c r="AR36" s="679"/>
      <c r="AS36" s="679"/>
      <c r="AT36" s="679"/>
      <c r="AU36" s="679"/>
      <c r="AV36" s="679"/>
      <c r="AW36" s="679"/>
      <c r="AX36" s="679"/>
      <c r="AY36" s="680"/>
      <c r="AZ36" s="654">
        <v>1023000</v>
      </c>
      <c r="BA36" s="655"/>
      <c r="BB36" s="655"/>
      <c r="BC36" s="655"/>
      <c r="BD36" s="673"/>
      <c r="BE36" s="673"/>
      <c r="BF36" s="681"/>
      <c r="BG36" s="685" t="s">
        <v>324</v>
      </c>
      <c r="BH36" s="682"/>
      <c r="BI36" s="682"/>
      <c r="BJ36" s="682"/>
      <c r="BK36" s="682"/>
      <c r="BL36" s="682"/>
      <c r="BM36" s="682"/>
      <c r="BN36" s="682"/>
      <c r="BO36" s="682"/>
      <c r="BP36" s="682"/>
      <c r="BQ36" s="682"/>
      <c r="BR36" s="682"/>
      <c r="BS36" s="682"/>
      <c r="BT36" s="682"/>
      <c r="BU36" s="683"/>
      <c r="BV36" s="654">
        <v>253409</v>
      </c>
      <c r="BW36" s="655"/>
      <c r="BX36" s="655"/>
      <c r="BY36" s="655"/>
      <c r="BZ36" s="655"/>
      <c r="CA36" s="655"/>
      <c r="CB36" s="684"/>
      <c r="CD36" s="685" t="s">
        <v>325</v>
      </c>
      <c r="CE36" s="682"/>
      <c r="CF36" s="682"/>
      <c r="CG36" s="682"/>
      <c r="CH36" s="682"/>
      <c r="CI36" s="682"/>
      <c r="CJ36" s="682"/>
      <c r="CK36" s="682"/>
      <c r="CL36" s="682"/>
      <c r="CM36" s="682"/>
      <c r="CN36" s="682"/>
      <c r="CO36" s="682"/>
      <c r="CP36" s="682"/>
      <c r="CQ36" s="683"/>
      <c r="CR36" s="654">
        <v>3028277</v>
      </c>
      <c r="CS36" s="655"/>
      <c r="CT36" s="655"/>
      <c r="CU36" s="655"/>
      <c r="CV36" s="655"/>
      <c r="CW36" s="655"/>
      <c r="CX36" s="655"/>
      <c r="CY36" s="656"/>
      <c r="CZ36" s="657">
        <v>11.3</v>
      </c>
      <c r="DA36" s="675"/>
      <c r="DB36" s="675"/>
      <c r="DC36" s="676"/>
      <c r="DD36" s="660">
        <v>2568031</v>
      </c>
      <c r="DE36" s="655"/>
      <c r="DF36" s="655"/>
      <c r="DG36" s="655"/>
      <c r="DH36" s="655"/>
      <c r="DI36" s="655"/>
      <c r="DJ36" s="655"/>
      <c r="DK36" s="656"/>
      <c r="DL36" s="660">
        <v>2201758</v>
      </c>
      <c r="DM36" s="655"/>
      <c r="DN36" s="655"/>
      <c r="DO36" s="655"/>
      <c r="DP36" s="655"/>
      <c r="DQ36" s="655"/>
      <c r="DR36" s="655"/>
      <c r="DS36" s="655"/>
      <c r="DT36" s="655"/>
      <c r="DU36" s="655"/>
      <c r="DV36" s="656"/>
      <c r="DW36" s="657">
        <v>13.1</v>
      </c>
      <c r="DX36" s="675"/>
      <c r="DY36" s="675"/>
      <c r="DZ36" s="675"/>
      <c r="EA36" s="675"/>
      <c r="EB36" s="675"/>
      <c r="EC36" s="677"/>
    </row>
    <row r="37" spans="2:133" ht="11.25" customHeight="1">
      <c r="B37" s="651" t="s">
        <v>326</v>
      </c>
      <c r="C37" s="652"/>
      <c r="D37" s="652"/>
      <c r="E37" s="652"/>
      <c r="F37" s="652"/>
      <c r="G37" s="652"/>
      <c r="H37" s="652"/>
      <c r="I37" s="652"/>
      <c r="J37" s="652"/>
      <c r="K37" s="652"/>
      <c r="L37" s="652"/>
      <c r="M37" s="652"/>
      <c r="N37" s="652"/>
      <c r="O37" s="652"/>
      <c r="P37" s="652"/>
      <c r="Q37" s="653"/>
      <c r="R37" s="654">
        <v>986148</v>
      </c>
      <c r="S37" s="655"/>
      <c r="T37" s="655"/>
      <c r="U37" s="655"/>
      <c r="V37" s="655"/>
      <c r="W37" s="655"/>
      <c r="X37" s="655"/>
      <c r="Y37" s="656"/>
      <c r="Z37" s="703">
        <v>3.6</v>
      </c>
      <c r="AA37" s="703"/>
      <c r="AB37" s="703"/>
      <c r="AC37" s="703"/>
      <c r="AD37" s="704" t="s">
        <v>130</v>
      </c>
      <c r="AE37" s="704"/>
      <c r="AF37" s="704"/>
      <c r="AG37" s="704"/>
      <c r="AH37" s="704"/>
      <c r="AI37" s="704"/>
      <c r="AJ37" s="704"/>
      <c r="AK37" s="704"/>
      <c r="AL37" s="657" t="s">
        <v>240</v>
      </c>
      <c r="AM37" s="658"/>
      <c r="AN37" s="658"/>
      <c r="AO37" s="705"/>
      <c r="AQ37" s="678" t="s">
        <v>327</v>
      </c>
      <c r="AR37" s="679"/>
      <c r="AS37" s="679"/>
      <c r="AT37" s="679"/>
      <c r="AU37" s="679"/>
      <c r="AV37" s="679"/>
      <c r="AW37" s="679"/>
      <c r="AX37" s="679"/>
      <c r="AY37" s="680"/>
      <c r="AZ37" s="654">
        <v>804307</v>
      </c>
      <c r="BA37" s="655"/>
      <c r="BB37" s="655"/>
      <c r="BC37" s="655"/>
      <c r="BD37" s="673"/>
      <c r="BE37" s="673"/>
      <c r="BF37" s="681"/>
      <c r="BG37" s="685" t="s">
        <v>328</v>
      </c>
      <c r="BH37" s="682"/>
      <c r="BI37" s="682"/>
      <c r="BJ37" s="682"/>
      <c r="BK37" s="682"/>
      <c r="BL37" s="682"/>
      <c r="BM37" s="682"/>
      <c r="BN37" s="682"/>
      <c r="BO37" s="682"/>
      <c r="BP37" s="682"/>
      <c r="BQ37" s="682"/>
      <c r="BR37" s="682"/>
      <c r="BS37" s="682"/>
      <c r="BT37" s="682"/>
      <c r="BU37" s="683"/>
      <c r="BV37" s="654">
        <v>9450</v>
      </c>
      <c r="BW37" s="655"/>
      <c r="BX37" s="655"/>
      <c r="BY37" s="655"/>
      <c r="BZ37" s="655"/>
      <c r="CA37" s="655"/>
      <c r="CB37" s="684"/>
      <c r="CD37" s="685" t="s">
        <v>329</v>
      </c>
      <c r="CE37" s="682"/>
      <c r="CF37" s="682"/>
      <c r="CG37" s="682"/>
      <c r="CH37" s="682"/>
      <c r="CI37" s="682"/>
      <c r="CJ37" s="682"/>
      <c r="CK37" s="682"/>
      <c r="CL37" s="682"/>
      <c r="CM37" s="682"/>
      <c r="CN37" s="682"/>
      <c r="CO37" s="682"/>
      <c r="CP37" s="682"/>
      <c r="CQ37" s="683"/>
      <c r="CR37" s="654">
        <v>1171996</v>
      </c>
      <c r="CS37" s="673"/>
      <c r="CT37" s="673"/>
      <c r="CU37" s="673"/>
      <c r="CV37" s="673"/>
      <c r="CW37" s="673"/>
      <c r="CX37" s="673"/>
      <c r="CY37" s="674"/>
      <c r="CZ37" s="657">
        <v>4.4000000000000004</v>
      </c>
      <c r="DA37" s="675"/>
      <c r="DB37" s="675"/>
      <c r="DC37" s="676"/>
      <c r="DD37" s="660">
        <v>1084945</v>
      </c>
      <c r="DE37" s="673"/>
      <c r="DF37" s="673"/>
      <c r="DG37" s="673"/>
      <c r="DH37" s="673"/>
      <c r="DI37" s="673"/>
      <c r="DJ37" s="673"/>
      <c r="DK37" s="674"/>
      <c r="DL37" s="660">
        <v>1084945</v>
      </c>
      <c r="DM37" s="673"/>
      <c r="DN37" s="673"/>
      <c r="DO37" s="673"/>
      <c r="DP37" s="673"/>
      <c r="DQ37" s="673"/>
      <c r="DR37" s="673"/>
      <c r="DS37" s="673"/>
      <c r="DT37" s="673"/>
      <c r="DU37" s="673"/>
      <c r="DV37" s="674"/>
      <c r="DW37" s="657">
        <v>6.5</v>
      </c>
      <c r="DX37" s="675"/>
      <c r="DY37" s="675"/>
      <c r="DZ37" s="675"/>
      <c r="EA37" s="675"/>
      <c r="EB37" s="675"/>
      <c r="EC37" s="677"/>
    </row>
    <row r="38" spans="2:133" ht="11.25" customHeight="1">
      <c r="B38" s="635" t="s">
        <v>330</v>
      </c>
      <c r="C38" s="636"/>
      <c r="D38" s="636"/>
      <c r="E38" s="636"/>
      <c r="F38" s="636"/>
      <c r="G38" s="636"/>
      <c r="H38" s="636"/>
      <c r="I38" s="636"/>
      <c r="J38" s="636"/>
      <c r="K38" s="636"/>
      <c r="L38" s="636"/>
      <c r="M38" s="636"/>
      <c r="N38" s="636"/>
      <c r="O38" s="636"/>
      <c r="P38" s="636"/>
      <c r="Q38" s="637"/>
      <c r="R38" s="638">
        <v>27154596</v>
      </c>
      <c r="S38" s="693"/>
      <c r="T38" s="693"/>
      <c r="U38" s="693"/>
      <c r="V38" s="693"/>
      <c r="W38" s="693"/>
      <c r="X38" s="693"/>
      <c r="Y38" s="698"/>
      <c r="Z38" s="699">
        <v>100</v>
      </c>
      <c r="AA38" s="699"/>
      <c r="AB38" s="699"/>
      <c r="AC38" s="699"/>
      <c r="AD38" s="700">
        <v>15788826</v>
      </c>
      <c r="AE38" s="700"/>
      <c r="AF38" s="700"/>
      <c r="AG38" s="700"/>
      <c r="AH38" s="700"/>
      <c r="AI38" s="700"/>
      <c r="AJ38" s="700"/>
      <c r="AK38" s="700"/>
      <c r="AL38" s="641">
        <v>100</v>
      </c>
      <c r="AM38" s="701"/>
      <c r="AN38" s="701"/>
      <c r="AO38" s="702"/>
      <c r="AQ38" s="678" t="s">
        <v>331</v>
      </c>
      <c r="AR38" s="679"/>
      <c r="AS38" s="679"/>
      <c r="AT38" s="679"/>
      <c r="AU38" s="679"/>
      <c r="AV38" s="679"/>
      <c r="AW38" s="679"/>
      <c r="AX38" s="679"/>
      <c r="AY38" s="680"/>
      <c r="AZ38" s="654">
        <v>68377</v>
      </c>
      <c r="BA38" s="655"/>
      <c r="BB38" s="655"/>
      <c r="BC38" s="655"/>
      <c r="BD38" s="673"/>
      <c r="BE38" s="673"/>
      <c r="BF38" s="681"/>
      <c r="BG38" s="685" t="s">
        <v>332</v>
      </c>
      <c r="BH38" s="682"/>
      <c r="BI38" s="682"/>
      <c r="BJ38" s="682"/>
      <c r="BK38" s="682"/>
      <c r="BL38" s="682"/>
      <c r="BM38" s="682"/>
      <c r="BN38" s="682"/>
      <c r="BO38" s="682"/>
      <c r="BP38" s="682"/>
      <c r="BQ38" s="682"/>
      <c r="BR38" s="682"/>
      <c r="BS38" s="682"/>
      <c r="BT38" s="682"/>
      <c r="BU38" s="683"/>
      <c r="BV38" s="654">
        <v>15768</v>
      </c>
      <c r="BW38" s="655"/>
      <c r="BX38" s="655"/>
      <c r="BY38" s="655"/>
      <c r="BZ38" s="655"/>
      <c r="CA38" s="655"/>
      <c r="CB38" s="684"/>
      <c r="CD38" s="685" t="s">
        <v>333</v>
      </c>
      <c r="CE38" s="682"/>
      <c r="CF38" s="682"/>
      <c r="CG38" s="682"/>
      <c r="CH38" s="682"/>
      <c r="CI38" s="682"/>
      <c r="CJ38" s="682"/>
      <c r="CK38" s="682"/>
      <c r="CL38" s="682"/>
      <c r="CM38" s="682"/>
      <c r="CN38" s="682"/>
      <c r="CO38" s="682"/>
      <c r="CP38" s="682"/>
      <c r="CQ38" s="683"/>
      <c r="CR38" s="654">
        <v>3597208</v>
      </c>
      <c r="CS38" s="655"/>
      <c r="CT38" s="655"/>
      <c r="CU38" s="655"/>
      <c r="CV38" s="655"/>
      <c r="CW38" s="655"/>
      <c r="CX38" s="655"/>
      <c r="CY38" s="656"/>
      <c r="CZ38" s="657">
        <v>13.4</v>
      </c>
      <c r="DA38" s="675"/>
      <c r="DB38" s="675"/>
      <c r="DC38" s="676"/>
      <c r="DD38" s="660">
        <v>3117987</v>
      </c>
      <c r="DE38" s="655"/>
      <c r="DF38" s="655"/>
      <c r="DG38" s="655"/>
      <c r="DH38" s="655"/>
      <c r="DI38" s="655"/>
      <c r="DJ38" s="655"/>
      <c r="DK38" s="656"/>
      <c r="DL38" s="660">
        <v>2856703</v>
      </c>
      <c r="DM38" s="655"/>
      <c r="DN38" s="655"/>
      <c r="DO38" s="655"/>
      <c r="DP38" s="655"/>
      <c r="DQ38" s="655"/>
      <c r="DR38" s="655"/>
      <c r="DS38" s="655"/>
      <c r="DT38" s="655"/>
      <c r="DU38" s="655"/>
      <c r="DV38" s="656"/>
      <c r="DW38" s="657">
        <v>17</v>
      </c>
      <c r="DX38" s="675"/>
      <c r="DY38" s="675"/>
      <c r="DZ38" s="675"/>
      <c r="EA38" s="675"/>
      <c r="EB38" s="675"/>
      <c r="EC38" s="677"/>
    </row>
    <row r="39" spans="2:133" ht="11.25" customHeight="1">
      <c r="AQ39" s="678" t="s">
        <v>334</v>
      </c>
      <c r="AR39" s="679"/>
      <c r="AS39" s="679"/>
      <c r="AT39" s="679"/>
      <c r="AU39" s="679"/>
      <c r="AV39" s="679"/>
      <c r="AW39" s="679"/>
      <c r="AX39" s="679"/>
      <c r="AY39" s="680"/>
      <c r="AZ39" s="654" t="s">
        <v>240</v>
      </c>
      <c r="BA39" s="655"/>
      <c r="BB39" s="655"/>
      <c r="BC39" s="655"/>
      <c r="BD39" s="673"/>
      <c r="BE39" s="673"/>
      <c r="BF39" s="681"/>
      <c r="BG39" s="686" t="s">
        <v>335</v>
      </c>
      <c r="BH39" s="687"/>
      <c r="BI39" s="687"/>
      <c r="BJ39" s="687"/>
      <c r="BK39" s="687"/>
      <c r="BL39" s="215"/>
      <c r="BM39" s="682" t="s">
        <v>336</v>
      </c>
      <c r="BN39" s="682"/>
      <c r="BO39" s="682"/>
      <c r="BP39" s="682"/>
      <c r="BQ39" s="682"/>
      <c r="BR39" s="682"/>
      <c r="BS39" s="682"/>
      <c r="BT39" s="682"/>
      <c r="BU39" s="683"/>
      <c r="BV39" s="654">
        <v>91</v>
      </c>
      <c r="BW39" s="655"/>
      <c r="BX39" s="655"/>
      <c r="BY39" s="655"/>
      <c r="BZ39" s="655"/>
      <c r="CA39" s="655"/>
      <c r="CB39" s="684"/>
      <c r="CD39" s="685" t="s">
        <v>337</v>
      </c>
      <c r="CE39" s="682"/>
      <c r="CF39" s="682"/>
      <c r="CG39" s="682"/>
      <c r="CH39" s="682"/>
      <c r="CI39" s="682"/>
      <c r="CJ39" s="682"/>
      <c r="CK39" s="682"/>
      <c r="CL39" s="682"/>
      <c r="CM39" s="682"/>
      <c r="CN39" s="682"/>
      <c r="CO39" s="682"/>
      <c r="CP39" s="682"/>
      <c r="CQ39" s="683"/>
      <c r="CR39" s="654">
        <v>256163</v>
      </c>
      <c r="CS39" s="673"/>
      <c r="CT39" s="673"/>
      <c r="CU39" s="673"/>
      <c r="CV39" s="673"/>
      <c r="CW39" s="673"/>
      <c r="CX39" s="673"/>
      <c r="CY39" s="674"/>
      <c r="CZ39" s="657">
        <v>1</v>
      </c>
      <c r="DA39" s="675"/>
      <c r="DB39" s="675"/>
      <c r="DC39" s="676"/>
      <c r="DD39" s="660">
        <v>10981</v>
      </c>
      <c r="DE39" s="673"/>
      <c r="DF39" s="673"/>
      <c r="DG39" s="673"/>
      <c r="DH39" s="673"/>
      <c r="DI39" s="673"/>
      <c r="DJ39" s="673"/>
      <c r="DK39" s="674"/>
      <c r="DL39" s="660" t="s">
        <v>240</v>
      </c>
      <c r="DM39" s="673"/>
      <c r="DN39" s="673"/>
      <c r="DO39" s="673"/>
      <c r="DP39" s="673"/>
      <c r="DQ39" s="673"/>
      <c r="DR39" s="673"/>
      <c r="DS39" s="673"/>
      <c r="DT39" s="673"/>
      <c r="DU39" s="673"/>
      <c r="DV39" s="674"/>
      <c r="DW39" s="657" t="s">
        <v>130</v>
      </c>
      <c r="DX39" s="675"/>
      <c r="DY39" s="675"/>
      <c r="DZ39" s="675"/>
      <c r="EA39" s="675"/>
      <c r="EB39" s="675"/>
      <c r="EC39" s="677"/>
    </row>
    <row r="40" spans="2:133" ht="11.25" customHeight="1">
      <c r="AQ40" s="678" t="s">
        <v>338</v>
      </c>
      <c r="AR40" s="679"/>
      <c r="AS40" s="679"/>
      <c r="AT40" s="679"/>
      <c r="AU40" s="679"/>
      <c r="AV40" s="679"/>
      <c r="AW40" s="679"/>
      <c r="AX40" s="679"/>
      <c r="AY40" s="680"/>
      <c r="AZ40" s="654">
        <v>537128</v>
      </c>
      <c r="BA40" s="655"/>
      <c r="BB40" s="655"/>
      <c r="BC40" s="655"/>
      <c r="BD40" s="673"/>
      <c r="BE40" s="673"/>
      <c r="BF40" s="681"/>
      <c r="BG40" s="686"/>
      <c r="BH40" s="687"/>
      <c r="BI40" s="687"/>
      <c r="BJ40" s="687"/>
      <c r="BK40" s="687"/>
      <c r="BL40" s="215"/>
      <c r="BM40" s="682" t="s">
        <v>339</v>
      </c>
      <c r="BN40" s="682"/>
      <c r="BO40" s="682"/>
      <c r="BP40" s="682"/>
      <c r="BQ40" s="682"/>
      <c r="BR40" s="682"/>
      <c r="BS40" s="682"/>
      <c r="BT40" s="682"/>
      <c r="BU40" s="683"/>
      <c r="BV40" s="654">
        <v>117</v>
      </c>
      <c r="BW40" s="655"/>
      <c r="BX40" s="655"/>
      <c r="BY40" s="655"/>
      <c r="BZ40" s="655"/>
      <c r="CA40" s="655"/>
      <c r="CB40" s="684"/>
      <c r="CD40" s="685" t="s">
        <v>340</v>
      </c>
      <c r="CE40" s="682"/>
      <c r="CF40" s="682"/>
      <c r="CG40" s="682"/>
      <c r="CH40" s="682"/>
      <c r="CI40" s="682"/>
      <c r="CJ40" s="682"/>
      <c r="CK40" s="682"/>
      <c r="CL40" s="682"/>
      <c r="CM40" s="682"/>
      <c r="CN40" s="682"/>
      <c r="CO40" s="682"/>
      <c r="CP40" s="682"/>
      <c r="CQ40" s="683"/>
      <c r="CR40" s="654">
        <v>51363</v>
      </c>
      <c r="CS40" s="655"/>
      <c r="CT40" s="655"/>
      <c r="CU40" s="655"/>
      <c r="CV40" s="655"/>
      <c r="CW40" s="655"/>
      <c r="CX40" s="655"/>
      <c r="CY40" s="656"/>
      <c r="CZ40" s="657">
        <v>0.2</v>
      </c>
      <c r="DA40" s="675"/>
      <c r="DB40" s="675"/>
      <c r="DC40" s="676"/>
      <c r="DD40" s="660">
        <v>3631</v>
      </c>
      <c r="DE40" s="655"/>
      <c r="DF40" s="655"/>
      <c r="DG40" s="655"/>
      <c r="DH40" s="655"/>
      <c r="DI40" s="655"/>
      <c r="DJ40" s="655"/>
      <c r="DK40" s="656"/>
      <c r="DL40" s="660">
        <v>3571</v>
      </c>
      <c r="DM40" s="655"/>
      <c r="DN40" s="655"/>
      <c r="DO40" s="655"/>
      <c r="DP40" s="655"/>
      <c r="DQ40" s="655"/>
      <c r="DR40" s="655"/>
      <c r="DS40" s="655"/>
      <c r="DT40" s="655"/>
      <c r="DU40" s="655"/>
      <c r="DV40" s="656"/>
      <c r="DW40" s="657">
        <v>0</v>
      </c>
      <c r="DX40" s="675"/>
      <c r="DY40" s="675"/>
      <c r="DZ40" s="675"/>
      <c r="EA40" s="675"/>
      <c r="EB40" s="675"/>
      <c r="EC40" s="677"/>
    </row>
    <row r="41" spans="2:133" ht="11.25" customHeight="1">
      <c r="AQ41" s="690" t="s">
        <v>341</v>
      </c>
      <c r="AR41" s="691"/>
      <c r="AS41" s="691"/>
      <c r="AT41" s="691"/>
      <c r="AU41" s="691"/>
      <c r="AV41" s="691"/>
      <c r="AW41" s="691"/>
      <c r="AX41" s="691"/>
      <c r="AY41" s="692"/>
      <c r="AZ41" s="638">
        <v>2037080</v>
      </c>
      <c r="BA41" s="693"/>
      <c r="BB41" s="693"/>
      <c r="BC41" s="693"/>
      <c r="BD41" s="639"/>
      <c r="BE41" s="639"/>
      <c r="BF41" s="694"/>
      <c r="BG41" s="688"/>
      <c r="BH41" s="689"/>
      <c r="BI41" s="689"/>
      <c r="BJ41" s="689"/>
      <c r="BK41" s="689"/>
      <c r="BL41" s="216"/>
      <c r="BM41" s="695" t="s">
        <v>342</v>
      </c>
      <c r="BN41" s="695"/>
      <c r="BO41" s="695"/>
      <c r="BP41" s="695"/>
      <c r="BQ41" s="695"/>
      <c r="BR41" s="695"/>
      <c r="BS41" s="695"/>
      <c r="BT41" s="695"/>
      <c r="BU41" s="696"/>
      <c r="BV41" s="638">
        <v>332</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54" t="s">
        <v>240</v>
      </c>
      <c r="CS41" s="673"/>
      <c r="CT41" s="673"/>
      <c r="CU41" s="673"/>
      <c r="CV41" s="673"/>
      <c r="CW41" s="673"/>
      <c r="CX41" s="673"/>
      <c r="CY41" s="674"/>
      <c r="CZ41" s="657" t="s">
        <v>130</v>
      </c>
      <c r="DA41" s="675"/>
      <c r="DB41" s="675"/>
      <c r="DC41" s="676"/>
      <c r="DD41" s="660" t="s">
        <v>240</v>
      </c>
      <c r="DE41" s="673"/>
      <c r="DF41" s="673"/>
      <c r="DG41" s="673"/>
      <c r="DH41" s="673"/>
      <c r="DI41" s="673"/>
      <c r="DJ41" s="673"/>
      <c r="DK41" s="674"/>
      <c r="DL41" s="661"/>
      <c r="DM41" s="662"/>
      <c r="DN41" s="662"/>
      <c r="DO41" s="662"/>
      <c r="DP41" s="662"/>
      <c r="DQ41" s="662"/>
      <c r="DR41" s="662"/>
      <c r="DS41" s="662"/>
      <c r="DT41" s="662"/>
      <c r="DU41" s="662"/>
      <c r="DV41" s="663"/>
      <c r="DW41" s="664"/>
      <c r="DX41" s="665"/>
      <c r="DY41" s="665"/>
      <c r="DZ41" s="665"/>
      <c r="EA41" s="665"/>
      <c r="EB41" s="665"/>
      <c r="EC41" s="666"/>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1" t="s">
        <v>345</v>
      </c>
      <c r="CE42" s="652"/>
      <c r="CF42" s="652"/>
      <c r="CG42" s="652"/>
      <c r="CH42" s="652"/>
      <c r="CI42" s="652"/>
      <c r="CJ42" s="652"/>
      <c r="CK42" s="652"/>
      <c r="CL42" s="652"/>
      <c r="CM42" s="652"/>
      <c r="CN42" s="652"/>
      <c r="CO42" s="652"/>
      <c r="CP42" s="652"/>
      <c r="CQ42" s="653"/>
      <c r="CR42" s="654">
        <v>2610382</v>
      </c>
      <c r="CS42" s="655"/>
      <c r="CT42" s="655"/>
      <c r="CU42" s="655"/>
      <c r="CV42" s="655"/>
      <c r="CW42" s="655"/>
      <c r="CX42" s="655"/>
      <c r="CY42" s="656"/>
      <c r="CZ42" s="657">
        <v>9.8000000000000007</v>
      </c>
      <c r="DA42" s="658"/>
      <c r="DB42" s="658"/>
      <c r="DC42" s="659"/>
      <c r="DD42" s="660">
        <v>157846</v>
      </c>
      <c r="DE42" s="655"/>
      <c r="DF42" s="655"/>
      <c r="DG42" s="655"/>
      <c r="DH42" s="655"/>
      <c r="DI42" s="655"/>
      <c r="DJ42" s="655"/>
      <c r="DK42" s="656"/>
      <c r="DL42" s="661"/>
      <c r="DM42" s="662"/>
      <c r="DN42" s="662"/>
      <c r="DO42" s="662"/>
      <c r="DP42" s="662"/>
      <c r="DQ42" s="662"/>
      <c r="DR42" s="662"/>
      <c r="DS42" s="662"/>
      <c r="DT42" s="662"/>
      <c r="DU42" s="662"/>
      <c r="DV42" s="663"/>
      <c r="DW42" s="664"/>
      <c r="DX42" s="665"/>
      <c r="DY42" s="665"/>
      <c r="DZ42" s="665"/>
      <c r="EA42" s="665"/>
      <c r="EB42" s="665"/>
      <c r="EC42" s="666"/>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1" t="s">
        <v>347</v>
      </c>
      <c r="CE43" s="652"/>
      <c r="CF43" s="652"/>
      <c r="CG43" s="652"/>
      <c r="CH43" s="652"/>
      <c r="CI43" s="652"/>
      <c r="CJ43" s="652"/>
      <c r="CK43" s="652"/>
      <c r="CL43" s="652"/>
      <c r="CM43" s="652"/>
      <c r="CN43" s="652"/>
      <c r="CO43" s="652"/>
      <c r="CP43" s="652"/>
      <c r="CQ43" s="653"/>
      <c r="CR43" s="654">
        <v>35280</v>
      </c>
      <c r="CS43" s="673"/>
      <c r="CT43" s="673"/>
      <c r="CU43" s="673"/>
      <c r="CV43" s="673"/>
      <c r="CW43" s="673"/>
      <c r="CX43" s="673"/>
      <c r="CY43" s="674"/>
      <c r="CZ43" s="657">
        <v>0.1</v>
      </c>
      <c r="DA43" s="675"/>
      <c r="DB43" s="675"/>
      <c r="DC43" s="676"/>
      <c r="DD43" s="660">
        <v>35280</v>
      </c>
      <c r="DE43" s="673"/>
      <c r="DF43" s="673"/>
      <c r="DG43" s="673"/>
      <c r="DH43" s="673"/>
      <c r="DI43" s="673"/>
      <c r="DJ43" s="673"/>
      <c r="DK43" s="674"/>
      <c r="DL43" s="661"/>
      <c r="DM43" s="662"/>
      <c r="DN43" s="662"/>
      <c r="DO43" s="662"/>
      <c r="DP43" s="662"/>
      <c r="DQ43" s="662"/>
      <c r="DR43" s="662"/>
      <c r="DS43" s="662"/>
      <c r="DT43" s="662"/>
      <c r="DU43" s="662"/>
      <c r="DV43" s="663"/>
      <c r="DW43" s="664"/>
      <c r="DX43" s="665"/>
      <c r="DY43" s="665"/>
      <c r="DZ43" s="665"/>
      <c r="EA43" s="665"/>
      <c r="EB43" s="665"/>
      <c r="EC43" s="666"/>
    </row>
    <row r="44" spans="2:133" ht="11.25" customHeight="1">
      <c r="B44" s="220" t="s">
        <v>348</v>
      </c>
      <c r="CD44" s="667" t="s">
        <v>300</v>
      </c>
      <c r="CE44" s="668"/>
      <c r="CF44" s="651" t="s">
        <v>349</v>
      </c>
      <c r="CG44" s="652"/>
      <c r="CH44" s="652"/>
      <c r="CI44" s="652"/>
      <c r="CJ44" s="652"/>
      <c r="CK44" s="652"/>
      <c r="CL44" s="652"/>
      <c r="CM44" s="652"/>
      <c r="CN44" s="652"/>
      <c r="CO44" s="652"/>
      <c r="CP44" s="652"/>
      <c r="CQ44" s="653"/>
      <c r="CR44" s="654">
        <v>2456112</v>
      </c>
      <c r="CS44" s="655"/>
      <c r="CT44" s="655"/>
      <c r="CU44" s="655"/>
      <c r="CV44" s="655"/>
      <c r="CW44" s="655"/>
      <c r="CX44" s="655"/>
      <c r="CY44" s="656"/>
      <c r="CZ44" s="657">
        <v>9.1999999999999993</v>
      </c>
      <c r="DA44" s="658"/>
      <c r="DB44" s="658"/>
      <c r="DC44" s="659"/>
      <c r="DD44" s="660">
        <v>102501</v>
      </c>
      <c r="DE44" s="655"/>
      <c r="DF44" s="655"/>
      <c r="DG44" s="655"/>
      <c r="DH44" s="655"/>
      <c r="DI44" s="655"/>
      <c r="DJ44" s="655"/>
      <c r="DK44" s="656"/>
      <c r="DL44" s="661"/>
      <c r="DM44" s="662"/>
      <c r="DN44" s="662"/>
      <c r="DO44" s="662"/>
      <c r="DP44" s="662"/>
      <c r="DQ44" s="662"/>
      <c r="DR44" s="662"/>
      <c r="DS44" s="662"/>
      <c r="DT44" s="662"/>
      <c r="DU44" s="662"/>
      <c r="DV44" s="663"/>
      <c r="DW44" s="664"/>
      <c r="DX44" s="665"/>
      <c r="DY44" s="665"/>
      <c r="DZ44" s="665"/>
      <c r="EA44" s="665"/>
      <c r="EB44" s="665"/>
      <c r="EC44" s="666"/>
    </row>
    <row r="45" spans="2:133" ht="11.25" customHeight="1">
      <c r="CD45" s="669"/>
      <c r="CE45" s="670"/>
      <c r="CF45" s="651" t="s">
        <v>350</v>
      </c>
      <c r="CG45" s="652"/>
      <c r="CH45" s="652"/>
      <c r="CI45" s="652"/>
      <c r="CJ45" s="652"/>
      <c r="CK45" s="652"/>
      <c r="CL45" s="652"/>
      <c r="CM45" s="652"/>
      <c r="CN45" s="652"/>
      <c r="CO45" s="652"/>
      <c r="CP45" s="652"/>
      <c r="CQ45" s="653"/>
      <c r="CR45" s="654">
        <v>1109241</v>
      </c>
      <c r="CS45" s="673"/>
      <c r="CT45" s="673"/>
      <c r="CU45" s="673"/>
      <c r="CV45" s="673"/>
      <c r="CW45" s="673"/>
      <c r="CX45" s="673"/>
      <c r="CY45" s="674"/>
      <c r="CZ45" s="657">
        <v>4.0999999999999996</v>
      </c>
      <c r="DA45" s="675"/>
      <c r="DB45" s="675"/>
      <c r="DC45" s="676"/>
      <c r="DD45" s="660">
        <v>9922</v>
      </c>
      <c r="DE45" s="673"/>
      <c r="DF45" s="673"/>
      <c r="DG45" s="673"/>
      <c r="DH45" s="673"/>
      <c r="DI45" s="673"/>
      <c r="DJ45" s="673"/>
      <c r="DK45" s="674"/>
      <c r="DL45" s="661"/>
      <c r="DM45" s="662"/>
      <c r="DN45" s="662"/>
      <c r="DO45" s="662"/>
      <c r="DP45" s="662"/>
      <c r="DQ45" s="662"/>
      <c r="DR45" s="662"/>
      <c r="DS45" s="662"/>
      <c r="DT45" s="662"/>
      <c r="DU45" s="662"/>
      <c r="DV45" s="663"/>
      <c r="DW45" s="664"/>
      <c r="DX45" s="665"/>
      <c r="DY45" s="665"/>
      <c r="DZ45" s="665"/>
      <c r="EA45" s="665"/>
      <c r="EB45" s="665"/>
      <c r="EC45" s="666"/>
    </row>
    <row r="46" spans="2:133" ht="11.25" customHeight="1">
      <c r="CD46" s="669"/>
      <c r="CE46" s="670"/>
      <c r="CF46" s="651" t="s">
        <v>351</v>
      </c>
      <c r="CG46" s="652"/>
      <c r="CH46" s="652"/>
      <c r="CI46" s="652"/>
      <c r="CJ46" s="652"/>
      <c r="CK46" s="652"/>
      <c r="CL46" s="652"/>
      <c r="CM46" s="652"/>
      <c r="CN46" s="652"/>
      <c r="CO46" s="652"/>
      <c r="CP46" s="652"/>
      <c r="CQ46" s="653"/>
      <c r="CR46" s="654">
        <v>1306970</v>
      </c>
      <c r="CS46" s="655"/>
      <c r="CT46" s="655"/>
      <c r="CU46" s="655"/>
      <c r="CV46" s="655"/>
      <c r="CW46" s="655"/>
      <c r="CX46" s="655"/>
      <c r="CY46" s="656"/>
      <c r="CZ46" s="657">
        <v>4.9000000000000004</v>
      </c>
      <c r="DA46" s="658"/>
      <c r="DB46" s="658"/>
      <c r="DC46" s="659"/>
      <c r="DD46" s="660">
        <v>85168</v>
      </c>
      <c r="DE46" s="655"/>
      <c r="DF46" s="655"/>
      <c r="DG46" s="655"/>
      <c r="DH46" s="655"/>
      <c r="DI46" s="655"/>
      <c r="DJ46" s="655"/>
      <c r="DK46" s="656"/>
      <c r="DL46" s="661"/>
      <c r="DM46" s="662"/>
      <c r="DN46" s="662"/>
      <c r="DO46" s="662"/>
      <c r="DP46" s="662"/>
      <c r="DQ46" s="662"/>
      <c r="DR46" s="662"/>
      <c r="DS46" s="662"/>
      <c r="DT46" s="662"/>
      <c r="DU46" s="662"/>
      <c r="DV46" s="663"/>
      <c r="DW46" s="664"/>
      <c r="DX46" s="665"/>
      <c r="DY46" s="665"/>
      <c r="DZ46" s="665"/>
      <c r="EA46" s="665"/>
      <c r="EB46" s="665"/>
      <c r="EC46" s="666"/>
    </row>
    <row r="47" spans="2:133" ht="11.25" customHeight="1">
      <c r="CD47" s="669"/>
      <c r="CE47" s="670"/>
      <c r="CF47" s="651" t="s">
        <v>352</v>
      </c>
      <c r="CG47" s="652"/>
      <c r="CH47" s="652"/>
      <c r="CI47" s="652"/>
      <c r="CJ47" s="652"/>
      <c r="CK47" s="652"/>
      <c r="CL47" s="652"/>
      <c r="CM47" s="652"/>
      <c r="CN47" s="652"/>
      <c r="CO47" s="652"/>
      <c r="CP47" s="652"/>
      <c r="CQ47" s="653"/>
      <c r="CR47" s="654">
        <v>154270</v>
      </c>
      <c r="CS47" s="673"/>
      <c r="CT47" s="673"/>
      <c r="CU47" s="673"/>
      <c r="CV47" s="673"/>
      <c r="CW47" s="673"/>
      <c r="CX47" s="673"/>
      <c r="CY47" s="674"/>
      <c r="CZ47" s="657">
        <v>0.6</v>
      </c>
      <c r="DA47" s="675"/>
      <c r="DB47" s="675"/>
      <c r="DC47" s="676"/>
      <c r="DD47" s="660">
        <v>55345</v>
      </c>
      <c r="DE47" s="673"/>
      <c r="DF47" s="673"/>
      <c r="DG47" s="673"/>
      <c r="DH47" s="673"/>
      <c r="DI47" s="673"/>
      <c r="DJ47" s="673"/>
      <c r="DK47" s="674"/>
      <c r="DL47" s="661"/>
      <c r="DM47" s="662"/>
      <c r="DN47" s="662"/>
      <c r="DO47" s="662"/>
      <c r="DP47" s="662"/>
      <c r="DQ47" s="662"/>
      <c r="DR47" s="662"/>
      <c r="DS47" s="662"/>
      <c r="DT47" s="662"/>
      <c r="DU47" s="662"/>
      <c r="DV47" s="663"/>
      <c r="DW47" s="664"/>
      <c r="DX47" s="665"/>
      <c r="DY47" s="665"/>
      <c r="DZ47" s="665"/>
      <c r="EA47" s="665"/>
      <c r="EB47" s="665"/>
      <c r="EC47" s="666"/>
    </row>
    <row r="48" spans="2:133">
      <c r="CD48" s="671"/>
      <c r="CE48" s="672"/>
      <c r="CF48" s="651" t="s">
        <v>353</v>
      </c>
      <c r="CG48" s="652"/>
      <c r="CH48" s="652"/>
      <c r="CI48" s="652"/>
      <c r="CJ48" s="652"/>
      <c r="CK48" s="652"/>
      <c r="CL48" s="652"/>
      <c r="CM48" s="652"/>
      <c r="CN48" s="652"/>
      <c r="CO48" s="652"/>
      <c r="CP48" s="652"/>
      <c r="CQ48" s="653"/>
      <c r="CR48" s="654" t="s">
        <v>240</v>
      </c>
      <c r="CS48" s="655"/>
      <c r="CT48" s="655"/>
      <c r="CU48" s="655"/>
      <c r="CV48" s="655"/>
      <c r="CW48" s="655"/>
      <c r="CX48" s="655"/>
      <c r="CY48" s="656"/>
      <c r="CZ48" s="657" t="s">
        <v>240</v>
      </c>
      <c r="DA48" s="658"/>
      <c r="DB48" s="658"/>
      <c r="DC48" s="659"/>
      <c r="DD48" s="660" t="s">
        <v>240</v>
      </c>
      <c r="DE48" s="655"/>
      <c r="DF48" s="655"/>
      <c r="DG48" s="655"/>
      <c r="DH48" s="655"/>
      <c r="DI48" s="655"/>
      <c r="DJ48" s="655"/>
      <c r="DK48" s="656"/>
      <c r="DL48" s="661"/>
      <c r="DM48" s="662"/>
      <c r="DN48" s="662"/>
      <c r="DO48" s="662"/>
      <c r="DP48" s="662"/>
      <c r="DQ48" s="662"/>
      <c r="DR48" s="662"/>
      <c r="DS48" s="662"/>
      <c r="DT48" s="662"/>
      <c r="DU48" s="662"/>
      <c r="DV48" s="663"/>
      <c r="DW48" s="664"/>
      <c r="DX48" s="665"/>
      <c r="DY48" s="665"/>
      <c r="DZ48" s="665"/>
      <c r="EA48" s="665"/>
      <c r="EB48" s="665"/>
      <c r="EC48" s="666"/>
    </row>
    <row r="49" spans="82:133" ht="11.25" customHeight="1">
      <c r="CD49" s="635" t="s">
        <v>354</v>
      </c>
      <c r="CE49" s="636"/>
      <c r="CF49" s="636"/>
      <c r="CG49" s="636"/>
      <c r="CH49" s="636"/>
      <c r="CI49" s="636"/>
      <c r="CJ49" s="636"/>
      <c r="CK49" s="636"/>
      <c r="CL49" s="636"/>
      <c r="CM49" s="636"/>
      <c r="CN49" s="636"/>
      <c r="CO49" s="636"/>
      <c r="CP49" s="636"/>
      <c r="CQ49" s="637"/>
      <c r="CR49" s="638">
        <v>26753393</v>
      </c>
      <c r="CS49" s="639"/>
      <c r="CT49" s="639"/>
      <c r="CU49" s="639"/>
      <c r="CV49" s="639"/>
      <c r="CW49" s="639"/>
      <c r="CX49" s="639"/>
      <c r="CY49" s="640"/>
      <c r="CZ49" s="641">
        <v>100</v>
      </c>
      <c r="DA49" s="642"/>
      <c r="DB49" s="642"/>
      <c r="DC49" s="643"/>
      <c r="DD49" s="644">
        <v>18334395</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0ILAn4tMGyJiGUsFr/IBqtUYo61QegA4TOV8V7Iyt9eBRbfzG+FE+65kFTSudCsQrWUkR1WFMO7wUh0atxbveQ==" saltValue="m0FqDZsuZo7yxZcxgsHpb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377</v>
      </c>
      <c r="C7" s="1120"/>
      <c r="D7" s="1120"/>
      <c r="E7" s="1120"/>
      <c r="F7" s="1120"/>
      <c r="G7" s="1120"/>
      <c r="H7" s="1120"/>
      <c r="I7" s="1120"/>
      <c r="J7" s="1120"/>
      <c r="K7" s="1120"/>
      <c r="L7" s="1120"/>
      <c r="M7" s="1120"/>
      <c r="N7" s="1120"/>
      <c r="O7" s="1120"/>
      <c r="P7" s="1121"/>
      <c r="Q7" s="1173">
        <v>26871</v>
      </c>
      <c r="R7" s="1174"/>
      <c r="S7" s="1174"/>
      <c r="T7" s="1174"/>
      <c r="U7" s="1174"/>
      <c r="V7" s="1174">
        <v>26495</v>
      </c>
      <c r="W7" s="1174"/>
      <c r="X7" s="1174"/>
      <c r="Y7" s="1174"/>
      <c r="Z7" s="1174"/>
      <c r="AA7" s="1174">
        <v>376</v>
      </c>
      <c r="AB7" s="1174"/>
      <c r="AC7" s="1174"/>
      <c r="AD7" s="1174"/>
      <c r="AE7" s="1175"/>
      <c r="AF7" s="1176">
        <v>296</v>
      </c>
      <c r="AG7" s="1177"/>
      <c r="AH7" s="1177"/>
      <c r="AI7" s="1177"/>
      <c r="AJ7" s="1178"/>
      <c r="AK7" s="1160">
        <v>607</v>
      </c>
      <c r="AL7" s="1161"/>
      <c r="AM7" s="1161"/>
      <c r="AN7" s="1161"/>
      <c r="AO7" s="1161"/>
      <c r="AP7" s="1161">
        <v>33643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591</v>
      </c>
      <c r="BT7" s="1165"/>
      <c r="BU7" s="1165"/>
      <c r="BV7" s="1165"/>
      <c r="BW7" s="1165"/>
      <c r="BX7" s="1165"/>
      <c r="BY7" s="1165"/>
      <c r="BZ7" s="1165"/>
      <c r="CA7" s="1165"/>
      <c r="CB7" s="1165"/>
      <c r="CC7" s="1165"/>
      <c r="CD7" s="1165"/>
      <c r="CE7" s="1165"/>
      <c r="CF7" s="1165"/>
      <c r="CG7" s="1166"/>
      <c r="CH7" s="1157">
        <v>0</v>
      </c>
      <c r="CI7" s="1158"/>
      <c r="CJ7" s="1158"/>
      <c r="CK7" s="1158"/>
      <c r="CL7" s="1159"/>
      <c r="CM7" s="1157">
        <v>172</v>
      </c>
      <c r="CN7" s="1158"/>
      <c r="CO7" s="1158"/>
      <c r="CP7" s="1158"/>
      <c r="CQ7" s="1159"/>
      <c r="CR7" s="1157">
        <v>100</v>
      </c>
      <c r="CS7" s="1158"/>
      <c r="CT7" s="1158"/>
      <c r="CU7" s="1158"/>
      <c r="CV7" s="1159"/>
      <c r="CW7" s="1157" t="s">
        <v>592</v>
      </c>
      <c r="CX7" s="1158"/>
      <c r="CY7" s="1158"/>
      <c r="CZ7" s="1158"/>
      <c r="DA7" s="1159"/>
      <c r="DB7" s="1157" t="s">
        <v>583</v>
      </c>
      <c r="DC7" s="1158"/>
      <c r="DD7" s="1158"/>
      <c r="DE7" s="1158"/>
      <c r="DF7" s="1159"/>
      <c r="DG7" s="1157" t="s">
        <v>583</v>
      </c>
      <c r="DH7" s="1158"/>
      <c r="DI7" s="1158"/>
      <c r="DJ7" s="1158"/>
      <c r="DK7" s="1159"/>
      <c r="DL7" s="1157" t="s">
        <v>592</v>
      </c>
      <c r="DM7" s="1158"/>
      <c r="DN7" s="1158"/>
      <c r="DO7" s="1158"/>
      <c r="DP7" s="1159"/>
      <c r="DQ7" s="1157" t="s">
        <v>592</v>
      </c>
      <c r="DR7" s="1158"/>
      <c r="DS7" s="1158"/>
      <c r="DT7" s="1158"/>
      <c r="DU7" s="1159"/>
      <c r="DV7" s="1184"/>
      <c r="DW7" s="1185"/>
      <c r="DX7" s="1185"/>
      <c r="DY7" s="1185"/>
      <c r="DZ7" s="1186"/>
      <c r="EA7" s="234"/>
    </row>
    <row r="8" spans="1:131" s="235" customFormat="1" ht="26.25" customHeight="1">
      <c r="A8" s="241">
        <v>2</v>
      </c>
      <c r="B8" s="1100" t="s">
        <v>378</v>
      </c>
      <c r="C8" s="1101"/>
      <c r="D8" s="1101"/>
      <c r="E8" s="1101"/>
      <c r="F8" s="1101"/>
      <c r="G8" s="1101"/>
      <c r="H8" s="1101"/>
      <c r="I8" s="1101"/>
      <c r="J8" s="1101"/>
      <c r="K8" s="1101"/>
      <c r="L8" s="1101"/>
      <c r="M8" s="1101"/>
      <c r="N8" s="1101"/>
      <c r="O8" s="1101"/>
      <c r="P8" s="1102"/>
      <c r="Q8" s="1112">
        <v>36</v>
      </c>
      <c r="R8" s="1113"/>
      <c r="S8" s="1113"/>
      <c r="T8" s="1113"/>
      <c r="U8" s="1113"/>
      <c r="V8" s="1113">
        <v>28</v>
      </c>
      <c r="W8" s="1113"/>
      <c r="X8" s="1113"/>
      <c r="Y8" s="1113"/>
      <c r="Z8" s="1113"/>
      <c r="AA8" s="1113">
        <v>8</v>
      </c>
      <c r="AB8" s="1113"/>
      <c r="AC8" s="1113"/>
      <c r="AD8" s="1113"/>
      <c r="AE8" s="1114"/>
      <c r="AF8" s="1106">
        <v>8</v>
      </c>
      <c r="AG8" s="1107"/>
      <c r="AH8" s="1107"/>
      <c r="AI8" s="1107"/>
      <c r="AJ8" s="1108"/>
      <c r="AK8" s="1155" t="s">
        <v>576</v>
      </c>
      <c r="AL8" s="1156"/>
      <c r="AM8" s="1156"/>
      <c r="AN8" s="1156"/>
      <c r="AO8" s="1156"/>
      <c r="AP8" s="1156">
        <v>2</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0" t="s">
        <v>379</v>
      </c>
      <c r="C9" s="1101"/>
      <c r="D9" s="1101"/>
      <c r="E9" s="1101"/>
      <c r="F9" s="1101"/>
      <c r="G9" s="1101"/>
      <c r="H9" s="1101"/>
      <c r="I9" s="1101"/>
      <c r="J9" s="1101"/>
      <c r="K9" s="1101"/>
      <c r="L9" s="1101"/>
      <c r="M9" s="1101"/>
      <c r="N9" s="1101"/>
      <c r="O9" s="1101"/>
      <c r="P9" s="1102"/>
      <c r="Q9" s="1112">
        <v>30</v>
      </c>
      <c r="R9" s="1113"/>
      <c r="S9" s="1113"/>
      <c r="T9" s="1113"/>
      <c r="U9" s="1113"/>
      <c r="V9" s="1113">
        <v>28</v>
      </c>
      <c r="W9" s="1113"/>
      <c r="X9" s="1113"/>
      <c r="Y9" s="1113"/>
      <c r="Z9" s="1113"/>
      <c r="AA9" s="1113">
        <v>2</v>
      </c>
      <c r="AB9" s="1113"/>
      <c r="AC9" s="1113"/>
      <c r="AD9" s="1113"/>
      <c r="AE9" s="1114"/>
      <c r="AF9" s="1106">
        <v>2</v>
      </c>
      <c r="AG9" s="1107"/>
      <c r="AH9" s="1107"/>
      <c r="AI9" s="1107"/>
      <c r="AJ9" s="1108"/>
      <c r="AK9" s="1155">
        <v>12</v>
      </c>
      <c r="AL9" s="1156"/>
      <c r="AM9" s="1156"/>
      <c r="AN9" s="1156"/>
      <c r="AO9" s="1156"/>
      <c r="AP9" s="1156" t="s">
        <v>576</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0" t="s">
        <v>380</v>
      </c>
      <c r="C10" s="1101"/>
      <c r="D10" s="1101"/>
      <c r="E10" s="1101"/>
      <c r="F10" s="1101"/>
      <c r="G10" s="1101"/>
      <c r="H10" s="1101"/>
      <c r="I10" s="1101"/>
      <c r="J10" s="1101"/>
      <c r="K10" s="1101"/>
      <c r="L10" s="1101"/>
      <c r="M10" s="1101"/>
      <c r="N10" s="1101"/>
      <c r="O10" s="1101"/>
      <c r="P10" s="1102"/>
      <c r="Q10" s="1112">
        <v>400</v>
      </c>
      <c r="R10" s="1113"/>
      <c r="S10" s="1113"/>
      <c r="T10" s="1113"/>
      <c r="U10" s="1113"/>
      <c r="V10" s="1113">
        <v>384</v>
      </c>
      <c r="W10" s="1113"/>
      <c r="X10" s="1113"/>
      <c r="Y10" s="1113"/>
      <c r="Z10" s="1113"/>
      <c r="AA10" s="1113">
        <v>16</v>
      </c>
      <c r="AB10" s="1113"/>
      <c r="AC10" s="1113"/>
      <c r="AD10" s="1113"/>
      <c r="AE10" s="1114"/>
      <c r="AF10" s="1106">
        <v>14</v>
      </c>
      <c r="AG10" s="1107"/>
      <c r="AH10" s="1107"/>
      <c r="AI10" s="1107"/>
      <c r="AJ10" s="1108"/>
      <c r="AK10" s="1155">
        <v>209</v>
      </c>
      <c r="AL10" s="1156"/>
      <c r="AM10" s="1156"/>
      <c r="AN10" s="1156"/>
      <c r="AO10" s="1156"/>
      <c r="AP10" s="1156">
        <v>787</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381</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382</v>
      </c>
      <c r="B23" s="1013" t="s">
        <v>383</v>
      </c>
      <c r="C23" s="1014"/>
      <c r="D23" s="1014"/>
      <c r="E23" s="1014"/>
      <c r="F23" s="1014"/>
      <c r="G23" s="1014"/>
      <c r="H23" s="1014"/>
      <c r="I23" s="1014"/>
      <c r="J23" s="1014"/>
      <c r="K23" s="1014"/>
      <c r="L23" s="1014"/>
      <c r="M23" s="1014"/>
      <c r="N23" s="1014"/>
      <c r="O23" s="1014"/>
      <c r="P23" s="1015"/>
      <c r="Q23" s="1137">
        <v>27121</v>
      </c>
      <c r="R23" s="1138"/>
      <c r="S23" s="1138"/>
      <c r="T23" s="1138"/>
      <c r="U23" s="1138"/>
      <c r="V23" s="1138">
        <v>26720</v>
      </c>
      <c r="W23" s="1138"/>
      <c r="X23" s="1138"/>
      <c r="Y23" s="1138"/>
      <c r="Z23" s="1138"/>
      <c r="AA23" s="1138">
        <v>401</v>
      </c>
      <c r="AB23" s="1138"/>
      <c r="AC23" s="1138"/>
      <c r="AD23" s="1138"/>
      <c r="AE23" s="1139"/>
      <c r="AF23" s="1140">
        <v>320</v>
      </c>
      <c r="AG23" s="1138"/>
      <c r="AH23" s="1138"/>
      <c r="AI23" s="1138"/>
      <c r="AJ23" s="1141"/>
      <c r="AK23" s="1142"/>
      <c r="AL23" s="1143"/>
      <c r="AM23" s="1143"/>
      <c r="AN23" s="1143"/>
      <c r="AO23" s="1143"/>
      <c r="AP23" s="1138">
        <v>34432</v>
      </c>
      <c r="AQ23" s="1138"/>
      <c r="AR23" s="1138"/>
      <c r="AS23" s="1138"/>
      <c r="AT23" s="1138"/>
      <c r="AU23" s="1144"/>
      <c r="AV23" s="1144"/>
      <c r="AW23" s="1144"/>
      <c r="AX23" s="1144"/>
      <c r="AY23" s="1145"/>
      <c r="AZ23" s="1134" t="s">
        <v>130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360</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394</v>
      </c>
      <c r="C28" s="1120"/>
      <c r="D28" s="1120"/>
      <c r="E28" s="1120"/>
      <c r="F28" s="1120"/>
      <c r="G28" s="1120"/>
      <c r="H28" s="1120"/>
      <c r="I28" s="1120"/>
      <c r="J28" s="1120"/>
      <c r="K28" s="1120"/>
      <c r="L28" s="1120"/>
      <c r="M28" s="1120"/>
      <c r="N28" s="1120"/>
      <c r="O28" s="1120"/>
      <c r="P28" s="1121"/>
      <c r="Q28" s="1122">
        <v>8861</v>
      </c>
      <c r="R28" s="1123"/>
      <c r="S28" s="1123"/>
      <c r="T28" s="1123"/>
      <c r="U28" s="1123"/>
      <c r="V28" s="1123">
        <v>8496</v>
      </c>
      <c r="W28" s="1123"/>
      <c r="X28" s="1123"/>
      <c r="Y28" s="1123"/>
      <c r="Z28" s="1123"/>
      <c r="AA28" s="1123">
        <v>365</v>
      </c>
      <c r="AB28" s="1123"/>
      <c r="AC28" s="1123"/>
      <c r="AD28" s="1123"/>
      <c r="AE28" s="1124"/>
      <c r="AF28" s="1125">
        <v>365</v>
      </c>
      <c r="AG28" s="1123"/>
      <c r="AH28" s="1123"/>
      <c r="AI28" s="1123"/>
      <c r="AJ28" s="1126"/>
      <c r="AK28" s="1127">
        <v>537</v>
      </c>
      <c r="AL28" s="1115"/>
      <c r="AM28" s="1115"/>
      <c r="AN28" s="1115"/>
      <c r="AO28" s="1115"/>
      <c r="AP28" s="1115" t="s">
        <v>576</v>
      </c>
      <c r="AQ28" s="1115"/>
      <c r="AR28" s="1115"/>
      <c r="AS28" s="1115"/>
      <c r="AT28" s="1115"/>
      <c r="AU28" s="1115" t="s">
        <v>577</v>
      </c>
      <c r="AV28" s="1115"/>
      <c r="AW28" s="1115"/>
      <c r="AX28" s="1115"/>
      <c r="AY28" s="1115"/>
      <c r="AZ28" s="1116" t="s">
        <v>577</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0" t="s">
        <v>395</v>
      </c>
      <c r="C29" s="1101"/>
      <c r="D29" s="1101"/>
      <c r="E29" s="1101"/>
      <c r="F29" s="1101"/>
      <c r="G29" s="1101"/>
      <c r="H29" s="1101"/>
      <c r="I29" s="1101"/>
      <c r="J29" s="1101"/>
      <c r="K29" s="1101"/>
      <c r="L29" s="1101"/>
      <c r="M29" s="1101"/>
      <c r="N29" s="1101"/>
      <c r="O29" s="1101"/>
      <c r="P29" s="1102"/>
      <c r="Q29" s="1112">
        <v>6813</v>
      </c>
      <c r="R29" s="1113"/>
      <c r="S29" s="1113"/>
      <c r="T29" s="1113"/>
      <c r="U29" s="1113"/>
      <c r="V29" s="1113">
        <v>6583</v>
      </c>
      <c r="W29" s="1113"/>
      <c r="X29" s="1113"/>
      <c r="Y29" s="1113"/>
      <c r="Z29" s="1113"/>
      <c r="AA29" s="1113">
        <v>230</v>
      </c>
      <c r="AB29" s="1113"/>
      <c r="AC29" s="1113"/>
      <c r="AD29" s="1113"/>
      <c r="AE29" s="1114"/>
      <c r="AF29" s="1106">
        <v>230</v>
      </c>
      <c r="AG29" s="1107"/>
      <c r="AH29" s="1107"/>
      <c r="AI29" s="1107"/>
      <c r="AJ29" s="1108"/>
      <c r="AK29" s="1049">
        <v>1025</v>
      </c>
      <c r="AL29" s="1040"/>
      <c r="AM29" s="1040"/>
      <c r="AN29" s="1040"/>
      <c r="AO29" s="1040"/>
      <c r="AP29" s="1040" t="s">
        <v>576</v>
      </c>
      <c r="AQ29" s="1040"/>
      <c r="AR29" s="1040"/>
      <c r="AS29" s="1040"/>
      <c r="AT29" s="1040"/>
      <c r="AU29" s="1040" t="s">
        <v>576</v>
      </c>
      <c r="AV29" s="1040"/>
      <c r="AW29" s="1040"/>
      <c r="AX29" s="1040"/>
      <c r="AY29" s="1040"/>
      <c r="AZ29" s="1111" t="s">
        <v>576</v>
      </c>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0" t="s">
        <v>396</v>
      </c>
      <c r="C30" s="1101"/>
      <c r="D30" s="1101"/>
      <c r="E30" s="1101"/>
      <c r="F30" s="1101"/>
      <c r="G30" s="1101"/>
      <c r="H30" s="1101"/>
      <c r="I30" s="1101"/>
      <c r="J30" s="1101"/>
      <c r="K30" s="1101"/>
      <c r="L30" s="1101"/>
      <c r="M30" s="1101"/>
      <c r="N30" s="1101"/>
      <c r="O30" s="1101"/>
      <c r="P30" s="1102"/>
      <c r="Q30" s="1112">
        <v>3</v>
      </c>
      <c r="R30" s="1113"/>
      <c r="S30" s="1113"/>
      <c r="T30" s="1113"/>
      <c r="U30" s="1113"/>
      <c r="V30" s="1113">
        <v>3</v>
      </c>
      <c r="W30" s="1113"/>
      <c r="X30" s="1113"/>
      <c r="Y30" s="1113"/>
      <c r="Z30" s="1113"/>
      <c r="AA30" s="1113">
        <v>0</v>
      </c>
      <c r="AB30" s="1113"/>
      <c r="AC30" s="1113"/>
      <c r="AD30" s="1113"/>
      <c r="AE30" s="1114"/>
      <c r="AF30" s="1106">
        <v>0</v>
      </c>
      <c r="AG30" s="1107"/>
      <c r="AH30" s="1107"/>
      <c r="AI30" s="1107"/>
      <c r="AJ30" s="1108"/>
      <c r="AK30" s="1049" t="s">
        <v>576</v>
      </c>
      <c r="AL30" s="1040"/>
      <c r="AM30" s="1040"/>
      <c r="AN30" s="1040"/>
      <c r="AO30" s="1040"/>
      <c r="AP30" s="1040" t="s">
        <v>576</v>
      </c>
      <c r="AQ30" s="1040"/>
      <c r="AR30" s="1040"/>
      <c r="AS30" s="1040"/>
      <c r="AT30" s="1040"/>
      <c r="AU30" s="1040" t="s">
        <v>576</v>
      </c>
      <c r="AV30" s="1040"/>
      <c r="AW30" s="1040"/>
      <c r="AX30" s="1040"/>
      <c r="AY30" s="1040"/>
      <c r="AZ30" s="1111" t="s">
        <v>577</v>
      </c>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0" t="s">
        <v>397</v>
      </c>
      <c r="C31" s="1101"/>
      <c r="D31" s="1101"/>
      <c r="E31" s="1101"/>
      <c r="F31" s="1101"/>
      <c r="G31" s="1101"/>
      <c r="H31" s="1101"/>
      <c r="I31" s="1101"/>
      <c r="J31" s="1101"/>
      <c r="K31" s="1101"/>
      <c r="L31" s="1101"/>
      <c r="M31" s="1101"/>
      <c r="N31" s="1101"/>
      <c r="O31" s="1101"/>
      <c r="P31" s="1102"/>
      <c r="Q31" s="1112">
        <v>56</v>
      </c>
      <c r="R31" s="1113"/>
      <c r="S31" s="1113"/>
      <c r="T31" s="1113"/>
      <c r="U31" s="1113"/>
      <c r="V31" s="1113">
        <v>50</v>
      </c>
      <c r="W31" s="1113"/>
      <c r="X31" s="1113"/>
      <c r="Y31" s="1113"/>
      <c r="Z31" s="1113"/>
      <c r="AA31" s="1113">
        <v>6</v>
      </c>
      <c r="AB31" s="1113"/>
      <c r="AC31" s="1113"/>
      <c r="AD31" s="1113"/>
      <c r="AE31" s="1114"/>
      <c r="AF31" s="1106">
        <v>6</v>
      </c>
      <c r="AG31" s="1107"/>
      <c r="AH31" s="1107"/>
      <c r="AI31" s="1107"/>
      <c r="AJ31" s="1108"/>
      <c r="AK31" s="1049">
        <v>2</v>
      </c>
      <c r="AL31" s="1040"/>
      <c r="AM31" s="1040"/>
      <c r="AN31" s="1040"/>
      <c r="AO31" s="1040"/>
      <c r="AP31" s="1040" t="s">
        <v>577</v>
      </c>
      <c r="AQ31" s="1040"/>
      <c r="AR31" s="1040"/>
      <c r="AS31" s="1040"/>
      <c r="AT31" s="1040"/>
      <c r="AU31" s="1040" t="s">
        <v>577</v>
      </c>
      <c r="AV31" s="1040"/>
      <c r="AW31" s="1040"/>
      <c r="AX31" s="1040"/>
      <c r="AY31" s="1040"/>
      <c r="AZ31" s="1111" t="s">
        <v>577</v>
      </c>
      <c r="BA31" s="1111"/>
      <c r="BB31" s="1111"/>
      <c r="BC31" s="1111"/>
      <c r="BD31" s="1111"/>
      <c r="BE31" s="1095"/>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0" t="s">
        <v>398</v>
      </c>
      <c r="C32" s="1101"/>
      <c r="D32" s="1101"/>
      <c r="E32" s="1101"/>
      <c r="F32" s="1101"/>
      <c r="G32" s="1101"/>
      <c r="H32" s="1101"/>
      <c r="I32" s="1101"/>
      <c r="J32" s="1101"/>
      <c r="K32" s="1101"/>
      <c r="L32" s="1101"/>
      <c r="M32" s="1101"/>
      <c r="N32" s="1101"/>
      <c r="O32" s="1101"/>
      <c r="P32" s="1102"/>
      <c r="Q32" s="1112">
        <v>1571</v>
      </c>
      <c r="R32" s="1113"/>
      <c r="S32" s="1113"/>
      <c r="T32" s="1113"/>
      <c r="U32" s="1113"/>
      <c r="V32" s="1113">
        <v>1565</v>
      </c>
      <c r="W32" s="1113"/>
      <c r="X32" s="1113"/>
      <c r="Y32" s="1113"/>
      <c r="Z32" s="1113"/>
      <c r="AA32" s="1113">
        <v>6</v>
      </c>
      <c r="AB32" s="1113"/>
      <c r="AC32" s="1113"/>
      <c r="AD32" s="1113"/>
      <c r="AE32" s="1114"/>
      <c r="AF32" s="1106">
        <v>6</v>
      </c>
      <c r="AG32" s="1107"/>
      <c r="AH32" s="1107"/>
      <c r="AI32" s="1107"/>
      <c r="AJ32" s="1108"/>
      <c r="AK32" s="1049">
        <v>1007</v>
      </c>
      <c r="AL32" s="1040"/>
      <c r="AM32" s="1040"/>
      <c r="AN32" s="1040"/>
      <c r="AO32" s="1040"/>
      <c r="AP32" s="1040" t="s">
        <v>577</v>
      </c>
      <c r="AQ32" s="1040"/>
      <c r="AR32" s="1040"/>
      <c r="AS32" s="1040"/>
      <c r="AT32" s="1040"/>
      <c r="AU32" s="1040" t="s">
        <v>577</v>
      </c>
      <c r="AV32" s="1040"/>
      <c r="AW32" s="1040"/>
      <c r="AX32" s="1040"/>
      <c r="AY32" s="1040"/>
      <c r="AZ32" s="1111" t="s">
        <v>577</v>
      </c>
      <c r="BA32" s="1111"/>
      <c r="BB32" s="1111"/>
      <c r="BC32" s="1111"/>
      <c r="BD32" s="1111"/>
      <c r="BE32" s="1095"/>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0" t="s">
        <v>399</v>
      </c>
      <c r="C33" s="1101"/>
      <c r="D33" s="1101"/>
      <c r="E33" s="1101"/>
      <c r="F33" s="1101"/>
      <c r="G33" s="1101"/>
      <c r="H33" s="1101"/>
      <c r="I33" s="1101"/>
      <c r="J33" s="1101"/>
      <c r="K33" s="1101"/>
      <c r="L33" s="1101"/>
      <c r="M33" s="1101"/>
      <c r="N33" s="1101"/>
      <c r="O33" s="1101"/>
      <c r="P33" s="1102"/>
      <c r="Q33" s="1112">
        <v>1769</v>
      </c>
      <c r="R33" s="1113"/>
      <c r="S33" s="1113"/>
      <c r="T33" s="1113"/>
      <c r="U33" s="1113"/>
      <c r="V33" s="1113">
        <v>1619</v>
      </c>
      <c r="W33" s="1113"/>
      <c r="X33" s="1113"/>
      <c r="Y33" s="1113"/>
      <c r="Z33" s="1113"/>
      <c r="AA33" s="1113">
        <v>150</v>
      </c>
      <c r="AB33" s="1113"/>
      <c r="AC33" s="1113"/>
      <c r="AD33" s="1113"/>
      <c r="AE33" s="1114"/>
      <c r="AF33" s="1106">
        <v>3388</v>
      </c>
      <c r="AG33" s="1107"/>
      <c r="AH33" s="1107"/>
      <c r="AI33" s="1107"/>
      <c r="AJ33" s="1108"/>
      <c r="AK33" s="1049">
        <v>68</v>
      </c>
      <c r="AL33" s="1040"/>
      <c r="AM33" s="1040"/>
      <c r="AN33" s="1040"/>
      <c r="AO33" s="1040"/>
      <c r="AP33" s="1040">
        <v>2188</v>
      </c>
      <c r="AQ33" s="1040"/>
      <c r="AR33" s="1040"/>
      <c r="AS33" s="1040"/>
      <c r="AT33" s="1040"/>
      <c r="AU33" s="1040">
        <v>50</v>
      </c>
      <c r="AV33" s="1040"/>
      <c r="AW33" s="1040"/>
      <c r="AX33" s="1040"/>
      <c r="AY33" s="1040"/>
      <c r="AZ33" s="1111" t="s">
        <v>577</v>
      </c>
      <c r="BA33" s="1111"/>
      <c r="BB33" s="1111"/>
      <c r="BC33" s="1111"/>
      <c r="BD33" s="1111"/>
      <c r="BE33" s="1095" t="s">
        <v>578</v>
      </c>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0" t="s">
        <v>400</v>
      </c>
      <c r="C34" s="1101"/>
      <c r="D34" s="1101"/>
      <c r="E34" s="1101"/>
      <c r="F34" s="1101"/>
      <c r="G34" s="1101"/>
      <c r="H34" s="1101"/>
      <c r="I34" s="1101"/>
      <c r="J34" s="1101"/>
      <c r="K34" s="1101"/>
      <c r="L34" s="1101"/>
      <c r="M34" s="1101"/>
      <c r="N34" s="1101"/>
      <c r="O34" s="1101"/>
      <c r="P34" s="1102"/>
      <c r="Q34" s="1112">
        <v>7612</v>
      </c>
      <c r="R34" s="1113"/>
      <c r="S34" s="1113"/>
      <c r="T34" s="1113"/>
      <c r="U34" s="1113"/>
      <c r="V34" s="1113">
        <v>7600</v>
      </c>
      <c r="W34" s="1113"/>
      <c r="X34" s="1113"/>
      <c r="Y34" s="1113"/>
      <c r="Z34" s="1113"/>
      <c r="AA34" s="1113">
        <v>12</v>
      </c>
      <c r="AB34" s="1113"/>
      <c r="AC34" s="1113"/>
      <c r="AD34" s="1113"/>
      <c r="AE34" s="1114"/>
      <c r="AF34" s="1106">
        <v>808</v>
      </c>
      <c r="AG34" s="1107"/>
      <c r="AH34" s="1107"/>
      <c r="AI34" s="1107"/>
      <c r="AJ34" s="1108"/>
      <c r="AK34" s="1049">
        <v>807</v>
      </c>
      <c r="AL34" s="1040"/>
      <c r="AM34" s="1040"/>
      <c r="AN34" s="1040"/>
      <c r="AO34" s="1040"/>
      <c r="AP34" s="1040">
        <v>8476</v>
      </c>
      <c r="AQ34" s="1040"/>
      <c r="AR34" s="1040"/>
      <c r="AS34" s="1040"/>
      <c r="AT34" s="1040"/>
      <c r="AU34" s="1040">
        <v>5416</v>
      </c>
      <c r="AV34" s="1040"/>
      <c r="AW34" s="1040"/>
      <c r="AX34" s="1040"/>
      <c r="AY34" s="1040"/>
      <c r="AZ34" s="1111" t="s">
        <v>577</v>
      </c>
      <c r="BA34" s="1111"/>
      <c r="BB34" s="1111"/>
      <c r="BC34" s="1111"/>
      <c r="BD34" s="1111"/>
      <c r="BE34" s="1095" t="s">
        <v>578</v>
      </c>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0" t="s">
        <v>401</v>
      </c>
      <c r="C35" s="1101"/>
      <c r="D35" s="1101"/>
      <c r="E35" s="1101"/>
      <c r="F35" s="1101"/>
      <c r="G35" s="1101"/>
      <c r="H35" s="1101"/>
      <c r="I35" s="1101"/>
      <c r="J35" s="1101"/>
      <c r="K35" s="1101"/>
      <c r="L35" s="1101"/>
      <c r="M35" s="1101"/>
      <c r="N35" s="1101"/>
      <c r="O35" s="1101"/>
      <c r="P35" s="1102"/>
      <c r="Q35" s="1112">
        <v>1861</v>
      </c>
      <c r="R35" s="1113"/>
      <c r="S35" s="1113"/>
      <c r="T35" s="1113"/>
      <c r="U35" s="1113"/>
      <c r="V35" s="1113">
        <v>1857</v>
      </c>
      <c r="W35" s="1113"/>
      <c r="X35" s="1113"/>
      <c r="Y35" s="1113"/>
      <c r="Z35" s="1113"/>
      <c r="AA35" s="1113">
        <v>4</v>
      </c>
      <c r="AB35" s="1113"/>
      <c r="AC35" s="1113"/>
      <c r="AD35" s="1113"/>
      <c r="AE35" s="1114"/>
      <c r="AF35" s="1106">
        <v>3</v>
      </c>
      <c r="AG35" s="1107"/>
      <c r="AH35" s="1107"/>
      <c r="AI35" s="1107"/>
      <c r="AJ35" s="1108"/>
      <c r="AK35" s="1049">
        <v>940</v>
      </c>
      <c r="AL35" s="1040"/>
      <c r="AM35" s="1040"/>
      <c r="AN35" s="1040"/>
      <c r="AO35" s="1040"/>
      <c r="AP35" s="1040">
        <v>10696</v>
      </c>
      <c r="AQ35" s="1040"/>
      <c r="AR35" s="1040"/>
      <c r="AS35" s="1040"/>
      <c r="AT35" s="1040"/>
      <c r="AU35" s="1040">
        <v>8514</v>
      </c>
      <c r="AV35" s="1040"/>
      <c r="AW35" s="1040"/>
      <c r="AX35" s="1040"/>
      <c r="AY35" s="1040"/>
      <c r="AZ35" s="1111" t="s">
        <v>577</v>
      </c>
      <c r="BA35" s="1111"/>
      <c r="BB35" s="1111"/>
      <c r="BC35" s="1111"/>
      <c r="BD35" s="1111"/>
      <c r="BE35" s="1095" t="s">
        <v>579</v>
      </c>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0" t="s">
        <v>402</v>
      </c>
      <c r="C36" s="1101"/>
      <c r="D36" s="1101"/>
      <c r="E36" s="1101"/>
      <c r="F36" s="1101"/>
      <c r="G36" s="1101"/>
      <c r="H36" s="1101"/>
      <c r="I36" s="1101"/>
      <c r="J36" s="1101"/>
      <c r="K36" s="1101"/>
      <c r="L36" s="1101"/>
      <c r="M36" s="1101"/>
      <c r="N36" s="1101"/>
      <c r="O36" s="1101"/>
      <c r="P36" s="1102"/>
      <c r="Q36" s="1112">
        <v>117</v>
      </c>
      <c r="R36" s="1113"/>
      <c r="S36" s="1113"/>
      <c r="T36" s="1113"/>
      <c r="U36" s="1113"/>
      <c r="V36" s="1113">
        <v>116</v>
      </c>
      <c r="W36" s="1113"/>
      <c r="X36" s="1113"/>
      <c r="Y36" s="1113"/>
      <c r="Z36" s="1113"/>
      <c r="AA36" s="1113">
        <v>1</v>
      </c>
      <c r="AB36" s="1113"/>
      <c r="AC36" s="1113"/>
      <c r="AD36" s="1113"/>
      <c r="AE36" s="1114"/>
      <c r="AF36" s="1106">
        <v>1</v>
      </c>
      <c r="AG36" s="1107"/>
      <c r="AH36" s="1107"/>
      <c r="AI36" s="1107"/>
      <c r="AJ36" s="1108"/>
      <c r="AK36" s="1049">
        <v>83</v>
      </c>
      <c r="AL36" s="1040"/>
      <c r="AM36" s="1040"/>
      <c r="AN36" s="1040"/>
      <c r="AO36" s="1040"/>
      <c r="AP36" s="1040">
        <v>571</v>
      </c>
      <c r="AQ36" s="1040"/>
      <c r="AR36" s="1040"/>
      <c r="AS36" s="1040"/>
      <c r="AT36" s="1040"/>
      <c r="AU36" s="1040">
        <v>519</v>
      </c>
      <c r="AV36" s="1040"/>
      <c r="AW36" s="1040"/>
      <c r="AX36" s="1040"/>
      <c r="AY36" s="1040"/>
      <c r="AZ36" s="1111" t="s">
        <v>577</v>
      </c>
      <c r="BA36" s="1111"/>
      <c r="BB36" s="1111"/>
      <c r="BC36" s="1111"/>
      <c r="BD36" s="1111"/>
      <c r="BE36" s="1095" t="s">
        <v>579</v>
      </c>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403</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382</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4808</v>
      </c>
      <c r="AG63" s="1028"/>
      <c r="AH63" s="1028"/>
      <c r="AI63" s="1028"/>
      <c r="AJ63" s="1093"/>
      <c r="AK63" s="1094"/>
      <c r="AL63" s="1032"/>
      <c r="AM63" s="1032"/>
      <c r="AN63" s="1032"/>
      <c r="AO63" s="1032"/>
      <c r="AP63" s="1028">
        <v>21931</v>
      </c>
      <c r="AQ63" s="1028"/>
      <c r="AR63" s="1028"/>
      <c r="AS63" s="1028"/>
      <c r="AT63" s="1028"/>
      <c r="AU63" s="1028">
        <v>14499</v>
      </c>
      <c r="AV63" s="1028"/>
      <c r="AW63" s="1028"/>
      <c r="AX63" s="1028"/>
      <c r="AY63" s="1028"/>
      <c r="AZ63" s="1088"/>
      <c r="BA63" s="1088"/>
      <c r="BB63" s="1088"/>
      <c r="BC63" s="1088"/>
      <c r="BD63" s="1088"/>
      <c r="BE63" s="1029"/>
      <c r="BF63" s="1029"/>
      <c r="BG63" s="1029"/>
      <c r="BH63" s="1029"/>
      <c r="BI63" s="1030"/>
      <c r="BJ63" s="1089" t="s">
        <v>405</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407</v>
      </c>
      <c r="B66" s="1065"/>
      <c r="C66" s="1065"/>
      <c r="D66" s="1065"/>
      <c r="E66" s="1065"/>
      <c r="F66" s="1065"/>
      <c r="G66" s="1065"/>
      <c r="H66" s="1065"/>
      <c r="I66" s="1065"/>
      <c r="J66" s="1065"/>
      <c r="K66" s="1065"/>
      <c r="L66" s="1065"/>
      <c r="M66" s="1065"/>
      <c r="N66" s="1065"/>
      <c r="O66" s="1065"/>
      <c r="P66" s="1066"/>
      <c r="Q66" s="1070" t="s">
        <v>408</v>
      </c>
      <c r="R66" s="1071"/>
      <c r="S66" s="1071"/>
      <c r="T66" s="1071"/>
      <c r="U66" s="1072"/>
      <c r="V66" s="1070" t="s">
        <v>387</v>
      </c>
      <c r="W66" s="1071"/>
      <c r="X66" s="1071"/>
      <c r="Y66" s="1071"/>
      <c r="Z66" s="1072"/>
      <c r="AA66" s="1070" t="s">
        <v>388</v>
      </c>
      <c r="AB66" s="1071"/>
      <c r="AC66" s="1071"/>
      <c r="AD66" s="1071"/>
      <c r="AE66" s="1072"/>
      <c r="AF66" s="1076" t="s">
        <v>389</v>
      </c>
      <c r="AG66" s="1077"/>
      <c r="AH66" s="1077"/>
      <c r="AI66" s="1077"/>
      <c r="AJ66" s="1078"/>
      <c r="AK66" s="1070" t="s">
        <v>409</v>
      </c>
      <c r="AL66" s="1065"/>
      <c r="AM66" s="1065"/>
      <c r="AN66" s="1065"/>
      <c r="AO66" s="1066"/>
      <c r="AP66" s="1070" t="s">
        <v>410</v>
      </c>
      <c r="AQ66" s="1071"/>
      <c r="AR66" s="1071"/>
      <c r="AS66" s="1071"/>
      <c r="AT66" s="1072"/>
      <c r="AU66" s="1070" t="s">
        <v>411</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580</v>
      </c>
      <c r="C68" s="1055"/>
      <c r="D68" s="1055"/>
      <c r="E68" s="1055"/>
      <c r="F68" s="1055"/>
      <c r="G68" s="1055"/>
      <c r="H68" s="1055"/>
      <c r="I68" s="1055"/>
      <c r="J68" s="1055"/>
      <c r="K68" s="1055"/>
      <c r="L68" s="1055"/>
      <c r="M68" s="1055"/>
      <c r="N68" s="1055"/>
      <c r="O68" s="1055"/>
      <c r="P68" s="1056"/>
      <c r="Q68" s="1057">
        <v>8850</v>
      </c>
      <c r="R68" s="1051"/>
      <c r="S68" s="1051"/>
      <c r="T68" s="1051"/>
      <c r="U68" s="1051"/>
      <c r="V68" s="1051">
        <v>7338</v>
      </c>
      <c r="W68" s="1051"/>
      <c r="X68" s="1051"/>
      <c r="Y68" s="1051"/>
      <c r="Z68" s="1051"/>
      <c r="AA68" s="1051">
        <v>1512</v>
      </c>
      <c r="AB68" s="1051"/>
      <c r="AC68" s="1051"/>
      <c r="AD68" s="1051"/>
      <c r="AE68" s="1051"/>
      <c r="AF68" s="1051">
        <v>1512</v>
      </c>
      <c r="AG68" s="1051"/>
      <c r="AH68" s="1051"/>
      <c r="AI68" s="1051"/>
      <c r="AJ68" s="1051"/>
      <c r="AK68" s="1051" t="s">
        <v>581</v>
      </c>
      <c r="AL68" s="1051"/>
      <c r="AM68" s="1051"/>
      <c r="AN68" s="1051"/>
      <c r="AO68" s="1051"/>
      <c r="AP68" s="1051" t="s">
        <v>582</v>
      </c>
      <c r="AQ68" s="1051"/>
      <c r="AR68" s="1051"/>
      <c r="AS68" s="1051"/>
      <c r="AT68" s="1051"/>
      <c r="AU68" s="1051" t="s">
        <v>583</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584</v>
      </c>
      <c r="C69" s="1044"/>
      <c r="D69" s="1044"/>
      <c r="E69" s="1044"/>
      <c r="F69" s="1044"/>
      <c r="G69" s="1044"/>
      <c r="H69" s="1044"/>
      <c r="I69" s="1044"/>
      <c r="J69" s="1044"/>
      <c r="K69" s="1044"/>
      <c r="L69" s="1044"/>
      <c r="M69" s="1044"/>
      <c r="N69" s="1044"/>
      <c r="O69" s="1044"/>
      <c r="P69" s="1045"/>
      <c r="Q69" s="1046">
        <v>141</v>
      </c>
      <c r="R69" s="1040"/>
      <c r="S69" s="1040"/>
      <c r="T69" s="1040"/>
      <c r="U69" s="1040"/>
      <c r="V69" s="1040">
        <v>140</v>
      </c>
      <c r="W69" s="1040"/>
      <c r="X69" s="1040"/>
      <c r="Y69" s="1040"/>
      <c r="Z69" s="1040"/>
      <c r="AA69" s="1040">
        <v>1</v>
      </c>
      <c r="AB69" s="1040"/>
      <c r="AC69" s="1040"/>
      <c r="AD69" s="1040"/>
      <c r="AE69" s="1040"/>
      <c r="AF69" s="1040">
        <v>1</v>
      </c>
      <c r="AG69" s="1040"/>
      <c r="AH69" s="1040"/>
      <c r="AI69" s="1040"/>
      <c r="AJ69" s="1040"/>
      <c r="AK69" s="1040">
        <v>17</v>
      </c>
      <c r="AL69" s="1040"/>
      <c r="AM69" s="1040"/>
      <c r="AN69" s="1040"/>
      <c r="AO69" s="1040"/>
      <c r="AP69" s="1040" t="s">
        <v>501</v>
      </c>
      <c r="AQ69" s="1040"/>
      <c r="AR69" s="1040"/>
      <c r="AS69" s="1040"/>
      <c r="AT69" s="1040"/>
      <c r="AU69" s="1040" t="s">
        <v>501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585</v>
      </c>
      <c r="C70" s="1044"/>
      <c r="D70" s="1044"/>
      <c r="E70" s="1044"/>
      <c r="F70" s="1044"/>
      <c r="G70" s="1044"/>
      <c r="H70" s="1044"/>
      <c r="I70" s="1044"/>
      <c r="J70" s="1044"/>
      <c r="K70" s="1044"/>
      <c r="L70" s="1044"/>
      <c r="M70" s="1044"/>
      <c r="N70" s="1044"/>
      <c r="O70" s="1044"/>
      <c r="P70" s="1045"/>
      <c r="Q70" s="1046">
        <v>1459</v>
      </c>
      <c r="R70" s="1040"/>
      <c r="S70" s="1040"/>
      <c r="T70" s="1040"/>
      <c r="U70" s="1040"/>
      <c r="V70" s="1040">
        <v>1338</v>
      </c>
      <c r="W70" s="1040"/>
      <c r="X70" s="1040"/>
      <c r="Y70" s="1040"/>
      <c r="Z70" s="1040"/>
      <c r="AA70" s="1040">
        <v>121</v>
      </c>
      <c r="AB70" s="1040"/>
      <c r="AC70" s="1040"/>
      <c r="AD70" s="1040"/>
      <c r="AE70" s="1040"/>
      <c r="AF70" s="1040">
        <v>121</v>
      </c>
      <c r="AG70" s="1040"/>
      <c r="AH70" s="1040"/>
      <c r="AI70" s="1040"/>
      <c r="AJ70" s="1040"/>
      <c r="AK70" s="1040">
        <v>56</v>
      </c>
      <c r="AL70" s="1040"/>
      <c r="AM70" s="1040"/>
      <c r="AN70" s="1040"/>
      <c r="AO70" s="1040"/>
      <c r="AP70" s="1040">
        <v>1943</v>
      </c>
      <c r="AQ70" s="1040"/>
      <c r="AR70" s="1040"/>
      <c r="AS70" s="1040"/>
      <c r="AT70" s="1040"/>
      <c r="AU70" s="1040">
        <v>1439</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586</v>
      </c>
      <c r="C71" s="1044"/>
      <c r="D71" s="1044"/>
      <c r="E71" s="1044"/>
      <c r="F71" s="1044"/>
      <c r="G71" s="1044"/>
      <c r="H71" s="1044"/>
      <c r="I71" s="1044"/>
      <c r="J71" s="1044"/>
      <c r="K71" s="1044"/>
      <c r="L71" s="1044"/>
      <c r="M71" s="1044"/>
      <c r="N71" s="1044"/>
      <c r="O71" s="1044"/>
      <c r="P71" s="1045"/>
      <c r="Q71" s="1046">
        <v>227</v>
      </c>
      <c r="R71" s="1040"/>
      <c r="S71" s="1040"/>
      <c r="T71" s="1040"/>
      <c r="U71" s="1040"/>
      <c r="V71" s="1040">
        <v>219</v>
      </c>
      <c r="W71" s="1040"/>
      <c r="X71" s="1040"/>
      <c r="Y71" s="1040"/>
      <c r="Z71" s="1040"/>
      <c r="AA71" s="1040">
        <v>8</v>
      </c>
      <c r="AB71" s="1040"/>
      <c r="AC71" s="1040"/>
      <c r="AD71" s="1040"/>
      <c r="AE71" s="1040"/>
      <c r="AF71" s="1040">
        <v>8</v>
      </c>
      <c r="AG71" s="1040"/>
      <c r="AH71" s="1040"/>
      <c r="AI71" s="1040"/>
      <c r="AJ71" s="1040"/>
      <c r="AK71" s="1040">
        <v>8</v>
      </c>
      <c r="AL71" s="1040"/>
      <c r="AM71" s="1040"/>
      <c r="AN71" s="1040"/>
      <c r="AO71" s="1040"/>
      <c r="AP71" s="1040" t="s">
        <v>501</v>
      </c>
      <c r="AQ71" s="1040"/>
      <c r="AR71" s="1040"/>
      <c r="AS71" s="1040"/>
      <c r="AT71" s="1040"/>
      <c r="AU71" s="1040" t="s">
        <v>501</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587</v>
      </c>
      <c r="C72" s="1044"/>
      <c r="D72" s="1044"/>
      <c r="E72" s="1044"/>
      <c r="F72" s="1044"/>
      <c r="G72" s="1044"/>
      <c r="H72" s="1044"/>
      <c r="I72" s="1044"/>
      <c r="J72" s="1044"/>
      <c r="K72" s="1044"/>
      <c r="L72" s="1044"/>
      <c r="M72" s="1044"/>
      <c r="N72" s="1044"/>
      <c r="O72" s="1044"/>
      <c r="P72" s="1045"/>
      <c r="Q72" s="1046">
        <v>67</v>
      </c>
      <c r="R72" s="1040"/>
      <c r="S72" s="1040"/>
      <c r="T72" s="1040"/>
      <c r="U72" s="1040"/>
      <c r="V72" s="1040">
        <v>61</v>
      </c>
      <c r="W72" s="1040"/>
      <c r="X72" s="1040"/>
      <c r="Y72" s="1040"/>
      <c r="Z72" s="1040"/>
      <c r="AA72" s="1040">
        <v>7</v>
      </c>
      <c r="AB72" s="1040"/>
      <c r="AC72" s="1040"/>
      <c r="AD72" s="1040"/>
      <c r="AE72" s="1040"/>
      <c r="AF72" s="1040">
        <v>7</v>
      </c>
      <c r="AG72" s="1040"/>
      <c r="AH72" s="1040"/>
      <c r="AI72" s="1040"/>
      <c r="AJ72" s="1040"/>
      <c r="AK72" s="1040">
        <v>3</v>
      </c>
      <c r="AL72" s="1040"/>
      <c r="AM72" s="1040"/>
      <c r="AN72" s="1040"/>
      <c r="AO72" s="1040"/>
      <c r="AP72" s="1040" t="s">
        <v>501</v>
      </c>
      <c r="AQ72" s="1040"/>
      <c r="AR72" s="1040"/>
      <c r="AS72" s="1040"/>
      <c r="AT72" s="1040"/>
      <c r="AU72" s="1040" t="s">
        <v>501</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588</v>
      </c>
      <c r="C73" s="1044"/>
      <c r="D73" s="1044"/>
      <c r="E73" s="1044"/>
      <c r="F73" s="1044"/>
      <c r="G73" s="1044"/>
      <c r="H73" s="1044"/>
      <c r="I73" s="1044"/>
      <c r="J73" s="1044"/>
      <c r="K73" s="1044"/>
      <c r="L73" s="1044"/>
      <c r="M73" s="1044"/>
      <c r="N73" s="1044"/>
      <c r="O73" s="1044"/>
      <c r="P73" s="1045"/>
      <c r="Q73" s="1046">
        <v>127</v>
      </c>
      <c r="R73" s="1040"/>
      <c r="S73" s="1040"/>
      <c r="T73" s="1040"/>
      <c r="U73" s="1040"/>
      <c r="V73" s="1040">
        <v>115</v>
      </c>
      <c r="W73" s="1040"/>
      <c r="X73" s="1040"/>
      <c r="Y73" s="1040"/>
      <c r="Z73" s="1040"/>
      <c r="AA73" s="1040">
        <v>12</v>
      </c>
      <c r="AB73" s="1040"/>
      <c r="AC73" s="1040"/>
      <c r="AD73" s="1040"/>
      <c r="AE73" s="1040"/>
      <c r="AF73" s="1040">
        <v>10</v>
      </c>
      <c r="AG73" s="1040"/>
      <c r="AH73" s="1040"/>
      <c r="AI73" s="1040"/>
      <c r="AJ73" s="1040"/>
      <c r="AK73" s="1040" t="s">
        <v>501</v>
      </c>
      <c r="AL73" s="1040"/>
      <c r="AM73" s="1040"/>
      <c r="AN73" s="1040"/>
      <c r="AO73" s="1040"/>
      <c r="AP73" s="1040" t="s">
        <v>501</v>
      </c>
      <c r="AQ73" s="1040"/>
      <c r="AR73" s="1040"/>
      <c r="AS73" s="1040"/>
      <c r="AT73" s="1040"/>
      <c r="AU73" s="1040" t="s">
        <v>501</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589</v>
      </c>
      <c r="C74" s="1044"/>
      <c r="D74" s="1044"/>
      <c r="E74" s="1044"/>
      <c r="F74" s="1044"/>
      <c r="G74" s="1044"/>
      <c r="H74" s="1044"/>
      <c r="I74" s="1044"/>
      <c r="J74" s="1044"/>
      <c r="K74" s="1044"/>
      <c r="L74" s="1044"/>
      <c r="M74" s="1044"/>
      <c r="N74" s="1044"/>
      <c r="O74" s="1044"/>
      <c r="P74" s="1045"/>
      <c r="Q74" s="1046">
        <v>289</v>
      </c>
      <c r="R74" s="1040"/>
      <c r="S74" s="1040"/>
      <c r="T74" s="1040"/>
      <c r="U74" s="1040"/>
      <c r="V74" s="1040">
        <v>281</v>
      </c>
      <c r="W74" s="1040"/>
      <c r="X74" s="1040"/>
      <c r="Y74" s="1040"/>
      <c r="Z74" s="1040"/>
      <c r="AA74" s="1040">
        <v>7</v>
      </c>
      <c r="AB74" s="1040"/>
      <c r="AC74" s="1040"/>
      <c r="AD74" s="1040"/>
      <c r="AE74" s="1040"/>
      <c r="AF74" s="1040">
        <v>7</v>
      </c>
      <c r="AG74" s="1040"/>
      <c r="AH74" s="1040"/>
      <c r="AI74" s="1040"/>
      <c r="AJ74" s="1040"/>
      <c r="AK74" s="1040">
        <v>37</v>
      </c>
      <c r="AL74" s="1040"/>
      <c r="AM74" s="1040"/>
      <c r="AN74" s="1040"/>
      <c r="AO74" s="1040"/>
      <c r="AP74" s="1040">
        <v>21</v>
      </c>
      <c r="AQ74" s="1040"/>
      <c r="AR74" s="1040"/>
      <c r="AS74" s="1040"/>
      <c r="AT74" s="1040"/>
      <c r="AU74" s="1040">
        <v>14</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590</v>
      </c>
      <c r="C75" s="1044"/>
      <c r="D75" s="1044"/>
      <c r="E75" s="1044"/>
      <c r="F75" s="1044"/>
      <c r="G75" s="1044"/>
      <c r="H75" s="1044"/>
      <c r="I75" s="1044"/>
      <c r="J75" s="1044"/>
      <c r="K75" s="1044"/>
      <c r="L75" s="1044"/>
      <c r="M75" s="1044"/>
      <c r="N75" s="1044"/>
      <c r="O75" s="1044"/>
      <c r="P75" s="1045"/>
      <c r="Q75" s="1047">
        <v>604</v>
      </c>
      <c r="R75" s="1048"/>
      <c r="S75" s="1048"/>
      <c r="T75" s="1048"/>
      <c r="U75" s="1049"/>
      <c r="V75" s="1050">
        <v>593</v>
      </c>
      <c r="W75" s="1048"/>
      <c r="X75" s="1048"/>
      <c r="Y75" s="1048"/>
      <c r="Z75" s="1049"/>
      <c r="AA75" s="1050">
        <v>10</v>
      </c>
      <c r="AB75" s="1048"/>
      <c r="AC75" s="1048"/>
      <c r="AD75" s="1048"/>
      <c r="AE75" s="1049"/>
      <c r="AF75" s="1050">
        <v>10</v>
      </c>
      <c r="AG75" s="1048"/>
      <c r="AH75" s="1048"/>
      <c r="AI75" s="1048"/>
      <c r="AJ75" s="1049"/>
      <c r="AK75" s="1040" t="s">
        <v>501</v>
      </c>
      <c r="AL75" s="1040"/>
      <c r="AM75" s="1040"/>
      <c r="AN75" s="1040"/>
      <c r="AO75" s="1040"/>
      <c r="AP75" s="1050">
        <v>421</v>
      </c>
      <c r="AQ75" s="1048"/>
      <c r="AR75" s="1048"/>
      <c r="AS75" s="1048"/>
      <c r="AT75" s="1049"/>
      <c r="AU75" s="1050">
        <v>153</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382</v>
      </c>
      <c r="B88" s="1013" t="s">
        <v>412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100</v>
      </c>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299</v>
      </c>
      <c r="AG109" s="963"/>
      <c r="AH109" s="963"/>
      <c r="AI109" s="963"/>
      <c r="AJ109" s="964"/>
      <c r="AK109" s="965" t="s">
        <v>298</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299</v>
      </c>
      <c r="BW109" s="963"/>
      <c r="BX109" s="963"/>
      <c r="BY109" s="963"/>
      <c r="BZ109" s="964"/>
      <c r="CA109" s="965" t="s">
        <v>298</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299</v>
      </c>
      <c r="DM109" s="963"/>
      <c r="DN109" s="963"/>
      <c r="DO109" s="963"/>
      <c r="DP109" s="964"/>
      <c r="DQ109" s="965" t="s">
        <v>298</v>
      </c>
      <c r="DR109" s="963"/>
      <c r="DS109" s="963"/>
      <c r="DT109" s="963"/>
      <c r="DU109" s="964"/>
      <c r="DV109" s="965" t="s">
        <v>422</v>
      </c>
      <c r="DW109" s="963"/>
      <c r="DX109" s="963"/>
      <c r="DY109" s="963"/>
      <c r="DZ109" s="994"/>
    </row>
    <row r="110" spans="1:131" s="226" customFormat="1" ht="26.25" customHeight="1">
      <c r="A110" s="867" t="s">
        <v>424</v>
      </c>
      <c r="B110" s="868"/>
      <c r="C110" s="868"/>
      <c r="D110" s="868"/>
      <c r="E110" s="868"/>
      <c r="F110" s="868"/>
      <c r="G110" s="868"/>
      <c r="H110" s="868"/>
      <c r="I110" s="868"/>
      <c r="J110" s="868"/>
      <c r="K110" s="868"/>
      <c r="L110" s="868"/>
      <c r="M110" s="868"/>
      <c r="N110" s="868"/>
      <c r="O110" s="868"/>
      <c r="P110" s="868"/>
      <c r="Q110" s="868"/>
      <c r="R110" s="868"/>
      <c r="S110" s="868"/>
      <c r="T110" s="868"/>
      <c r="U110" s="868"/>
      <c r="V110" s="868"/>
      <c r="W110" s="868"/>
      <c r="X110" s="868"/>
      <c r="Y110" s="868"/>
      <c r="Z110" s="869"/>
      <c r="AA110" s="955">
        <v>3628379</v>
      </c>
      <c r="AB110" s="956"/>
      <c r="AC110" s="956"/>
      <c r="AD110" s="956"/>
      <c r="AE110" s="957"/>
      <c r="AF110" s="958">
        <v>3764844</v>
      </c>
      <c r="AG110" s="956"/>
      <c r="AH110" s="956"/>
      <c r="AI110" s="956"/>
      <c r="AJ110" s="957"/>
      <c r="AK110" s="958">
        <v>3895451</v>
      </c>
      <c r="AL110" s="956"/>
      <c r="AM110" s="956"/>
      <c r="AN110" s="956"/>
      <c r="AO110" s="957"/>
      <c r="AP110" s="959">
        <v>29.8</v>
      </c>
      <c r="AQ110" s="960"/>
      <c r="AR110" s="960"/>
      <c r="AS110" s="960"/>
      <c r="AT110" s="961"/>
      <c r="AU110" s="995" t="s">
        <v>67</v>
      </c>
      <c r="AV110" s="996"/>
      <c r="AW110" s="996"/>
      <c r="AX110" s="996"/>
      <c r="AY110" s="996"/>
      <c r="AZ110" s="921" t="s">
        <v>425</v>
      </c>
      <c r="BA110" s="868"/>
      <c r="BB110" s="868"/>
      <c r="BC110" s="868"/>
      <c r="BD110" s="868"/>
      <c r="BE110" s="868"/>
      <c r="BF110" s="868"/>
      <c r="BG110" s="868"/>
      <c r="BH110" s="868"/>
      <c r="BI110" s="868"/>
      <c r="BJ110" s="868"/>
      <c r="BK110" s="868"/>
      <c r="BL110" s="868"/>
      <c r="BM110" s="868"/>
      <c r="BN110" s="868"/>
      <c r="BO110" s="868"/>
      <c r="BP110" s="869"/>
      <c r="BQ110" s="922">
        <v>36940689</v>
      </c>
      <c r="BR110" s="903"/>
      <c r="BS110" s="903"/>
      <c r="BT110" s="903"/>
      <c r="BU110" s="903"/>
      <c r="BV110" s="903">
        <v>35212304</v>
      </c>
      <c r="BW110" s="903"/>
      <c r="BX110" s="903"/>
      <c r="BY110" s="903"/>
      <c r="BZ110" s="903"/>
      <c r="CA110" s="903">
        <v>34431850</v>
      </c>
      <c r="CB110" s="903"/>
      <c r="CC110" s="903"/>
      <c r="CD110" s="903"/>
      <c r="CE110" s="903"/>
      <c r="CF110" s="927">
        <v>263.39999999999998</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428</v>
      </c>
      <c r="DH110" s="903"/>
      <c r="DI110" s="903"/>
      <c r="DJ110" s="903"/>
      <c r="DK110" s="903"/>
      <c r="DL110" s="903" t="s">
        <v>428</v>
      </c>
      <c r="DM110" s="903"/>
      <c r="DN110" s="903"/>
      <c r="DO110" s="903"/>
      <c r="DP110" s="903"/>
      <c r="DQ110" s="903" t="s">
        <v>405</v>
      </c>
      <c r="DR110" s="903"/>
      <c r="DS110" s="903"/>
      <c r="DT110" s="903"/>
      <c r="DU110" s="903"/>
      <c r="DV110" s="904" t="s">
        <v>428</v>
      </c>
      <c r="DW110" s="904"/>
      <c r="DX110" s="904"/>
      <c r="DY110" s="904"/>
      <c r="DZ110" s="905"/>
    </row>
    <row r="111" spans="1:131" s="226" customFormat="1" ht="26.25" customHeight="1">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428</v>
      </c>
      <c r="AB111" s="984"/>
      <c r="AC111" s="984"/>
      <c r="AD111" s="984"/>
      <c r="AE111" s="985"/>
      <c r="AF111" s="986" t="s">
        <v>405</v>
      </c>
      <c r="AG111" s="984"/>
      <c r="AH111" s="984"/>
      <c r="AI111" s="984"/>
      <c r="AJ111" s="985"/>
      <c r="AK111" s="986" t="s">
        <v>428</v>
      </c>
      <c r="AL111" s="984"/>
      <c r="AM111" s="984"/>
      <c r="AN111" s="984"/>
      <c r="AO111" s="985"/>
      <c r="AP111" s="987" t="s">
        <v>405</v>
      </c>
      <c r="AQ111" s="988"/>
      <c r="AR111" s="988"/>
      <c r="AS111" s="988"/>
      <c r="AT111" s="989"/>
      <c r="AU111" s="997"/>
      <c r="AV111" s="998"/>
      <c r="AW111" s="998"/>
      <c r="AX111" s="998"/>
      <c r="AY111" s="998"/>
      <c r="AZ111" s="875" t="s">
        <v>430</v>
      </c>
      <c r="BA111" s="808"/>
      <c r="BB111" s="808"/>
      <c r="BC111" s="808"/>
      <c r="BD111" s="808"/>
      <c r="BE111" s="808"/>
      <c r="BF111" s="808"/>
      <c r="BG111" s="808"/>
      <c r="BH111" s="808"/>
      <c r="BI111" s="808"/>
      <c r="BJ111" s="808"/>
      <c r="BK111" s="808"/>
      <c r="BL111" s="808"/>
      <c r="BM111" s="808"/>
      <c r="BN111" s="808"/>
      <c r="BO111" s="808"/>
      <c r="BP111" s="809"/>
      <c r="BQ111" s="847" t="s">
        <v>428</v>
      </c>
      <c r="BR111" s="848"/>
      <c r="BS111" s="848"/>
      <c r="BT111" s="848"/>
      <c r="BU111" s="848"/>
      <c r="BV111" s="848" t="s">
        <v>428</v>
      </c>
      <c r="BW111" s="848"/>
      <c r="BX111" s="848"/>
      <c r="BY111" s="848"/>
      <c r="BZ111" s="848"/>
      <c r="CA111" s="848" t="s">
        <v>428</v>
      </c>
      <c r="CB111" s="848"/>
      <c r="CC111" s="848"/>
      <c r="CD111" s="848"/>
      <c r="CE111" s="848"/>
      <c r="CF111" s="936" t="s">
        <v>428</v>
      </c>
      <c r="CG111" s="937"/>
      <c r="CH111" s="937"/>
      <c r="CI111" s="937"/>
      <c r="CJ111" s="937"/>
      <c r="CK111" s="992"/>
      <c r="CL111" s="879"/>
      <c r="CM111" s="882" t="s">
        <v>431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47" t="s">
        <v>428</v>
      </c>
      <c r="DH111" s="848"/>
      <c r="DI111" s="848"/>
      <c r="DJ111" s="848"/>
      <c r="DK111" s="848"/>
      <c r="DL111" s="848" t="s">
        <v>428</v>
      </c>
      <c r="DM111" s="848"/>
      <c r="DN111" s="848"/>
      <c r="DO111" s="848"/>
      <c r="DP111" s="848"/>
      <c r="DQ111" s="848" t="s">
        <v>428</v>
      </c>
      <c r="DR111" s="848"/>
      <c r="DS111" s="848"/>
      <c r="DT111" s="848"/>
      <c r="DU111" s="848"/>
      <c r="DV111" s="854" t="s">
        <v>130</v>
      </c>
      <c r="DW111" s="854"/>
      <c r="DX111" s="854"/>
      <c r="DY111" s="854"/>
      <c r="DZ111" s="855"/>
    </row>
    <row r="112" spans="1:131" s="226" customFormat="1" ht="26.25" customHeight="1">
      <c r="A112" s="977" t="s">
        <v>432</v>
      </c>
      <c r="B112" s="978"/>
      <c r="C112" s="808" t="s">
        <v>433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428</v>
      </c>
      <c r="AB112" s="838"/>
      <c r="AC112" s="838"/>
      <c r="AD112" s="838"/>
      <c r="AE112" s="839"/>
      <c r="AF112" s="840" t="s">
        <v>405</v>
      </c>
      <c r="AG112" s="838"/>
      <c r="AH112" s="838"/>
      <c r="AI112" s="838"/>
      <c r="AJ112" s="839"/>
      <c r="AK112" s="840" t="s">
        <v>428</v>
      </c>
      <c r="AL112" s="838"/>
      <c r="AM112" s="838"/>
      <c r="AN112" s="838"/>
      <c r="AO112" s="839"/>
      <c r="AP112" s="885" t="s">
        <v>405</v>
      </c>
      <c r="AQ112" s="886"/>
      <c r="AR112" s="886"/>
      <c r="AS112" s="886"/>
      <c r="AT112" s="887"/>
      <c r="AU112" s="997"/>
      <c r="AV112" s="998"/>
      <c r="AW112" s="998"/>
      <c r="AX112" s="998"/>
      <c r="AY112" s="998"/>
      <c r="AZ112" s="875" t="s">
        <v>434</v>
      </c>
      <c r="BA112" s="808"/>
      <c r="BB112" s="808"/>
      <c r="BC112" s="808"/>
      <c r="BD112" s="808"/>
      <c r="BE112" s="808"/>
      <c r="BF112" s="808"/>
      <c r="BG112" s="808"/>
      <c r="BH112" s="808"/>
      <c r="BI112" s="808"/>
      <c r="BJ112" s="808"/>
      <c r="BK112" s="808"/>
      <c r="BL112" s="808"/>
      <c r="BM112" s="808"/>
      <c r="BN112" s="808"/>
      <c r="BO112" s="808"/>
      <c r="BP112" s="809"/>
      <c r="BQ112" s="847">
        <v>14932210</v>
      </c>
      <c r="BR112" s="848"/>
      <c r="BS112" s="848"/>
      <c r="BT112" s="848"/>
      <c r="BU112" s="848"/>
      <c r="BV112" s="848">
        <v>14534652</v>
      </c>
      <c r="BW112" s="848"/>
      <c r="BX112" s="848"/>
      <c r="BY112" s="848"/>
      <c r="BZ112" s="848"/>
      <c r="CA112" s="848">
        <v>14498762</v>
      </c>
      <c r="CB112" s="848"/>
      <c r="CC112" s="848"/>
      <c r="CD112" s="848"/>
      <c r="CE112" s="848"/>
      <c r="CF112" s="936">
        <v>110.9</v>
      </c>
      <c r="CG112" s="937"/>
      <c r="CH112" s="937"/>
      <c r="CI112" s="937"/>
      <c r="CJ112" s="937"/>
      <c r="CK112" s="992"/>
      <c r="CL112" s="879"/>
      <c r="CM112" s="882" t="s">
        <v>435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47" t="s">
        <v>428</v>
      </c>
      <c r="DH112" s="848"/>
      <c r="DI112" s="848"/>
      <c r="DJ112" s="848"/>
      <c r="DK112" s="848"/>
      <c r="DL112" s="848" t="s">
        <v>428</v>
      </c>
      <c r="DM112" s="848"/>
      <c r="DN112" s="848"/>
      <c r="DO112" s="848"/>
      <c r="DP112" s="848"/>
      <c r="DQ112" s="848" t="s">
        <v>428</v>
      </c>
      <c r="DR112" s="848"/>
      <c r="DS112" s="848"/>
      <c r="DT112" s="848"/>
      <c r="DU112" s="848"/>
      <c r="DV112" s="854" t="s">
        <v>428</v>
      </c>
      <c r="DW112" s="854"/>
      <c r="DX112" s="854"/>
      <c r="DY112" s="854"/>
      <c r="DZ112" s="855"/>
    </row>
    <row r="113" spans="1:130" s="226" customFormat="1" ht="26.25" customHeight="1">
      <c r="A113" s="979"/>
      <c r="B113" s="980"/>
      <c r="C113" s="808" t="s">
        <v>436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1248687</v>
      </c>
      <c r="AB113" s="984"/>
      <c r="AC113" s="984"/>
      <c r="AD113" s="984"/>
      <c r="AE113" s="985"/>
      <c r="AF113" s="986">
        <v>1248587</v>
      </c>
      <c r="AG113" s="984"/>
      <c r="AH113" s="984"/>
      <c r="AI113" s="984"/>
      <c r="AJ113" s="985"/>
      <c r="AK113" s="986">
        <v>1421015</v>
      </c>
      <c r="AL113" s="984"/>
      <c r="AM113" s="984"/>
      <c r="AN113" s="984"/>
      <c r="AO113" s="985"/>
      <c r="AP113" s="987">
        <v>10.9</v>
      </c>
      <c r="AQ113" s="988"/>
      <c r="AR113" s="988"/>
      <c r="AS113" s="988"/>
      <c r="AT113" s="989"/>
      <c r="AU113" s="997"/>
      <c r="AV113" s="998"/>
      <c r="AW113" s="998"/>
      <c r="AX113" s="998"/>
      <c r="AY113" s="998"/>
      <c r="AZ113" s="875" t="s">
        <v>437</v>
      </c>
      <c r="BA113" s="808"/>
      <c r="BB113" s="808"/>
      <c r="BC113" s="808"/>
      <c r="BD113" s="808"/>
      <c r="BE113" s="808"/>
      <c r="BF113" s="808"/>
      <c r="BG113" s="808"/>
      <c r="BH113" s="808"/>
      <c r="BI113" s="808"/>
      <c r="BJ113" s="808"/>
      <c r="BK113" s="808"/>
      <c r="BL113" s="808"/>
      <c r="BM113" s="808"/>
      <c r="BN113" s="808"/>
      <c r="BO113" s="808"/>
      <c r="BP113" s="809"/>
      <c r="BQ113" s="847">
        <v>2106312</v>
      </c>
      <c r="BR113" s="848"/>
      <c r="BS113" s="848"/>
      <c r="BT113" s="848"/>
      <c r="BU113" s="848"/>
      <c r="BV113" s="848">
        <v>1858615</v>
      </c>
      <c r="BW113" s="848"/>
      <c r="BX113" s="848"/>
      <c r="BY113" s="848"/>
      <c r="BZ113" s="848"/>
      <c r="CA113" s="848">
        <v>1606333</v>
      </c>
      <c r="CB113" s="848"/>
      <c r="CC113" s="848"/>
      <c r="CD113" s="848"/>
      <c r="CE113" s="848"/>
      <c r="CF113" s="936">
        <v>12.3</v>
      </c>
      <c r="CG113" s="937"/>
      <c r="CH113" s="937"/>
      <c r="CI113" s="937"/>
      <c r="CJ113" s="937"/>
      <c r="CK113" s="992"/>
      <c r="CL113" s="879"/>
      <c r="CM113" s="882" t="s">
        <v>438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405</v>
      </c>
      <c r="DH113" s="838"/>
      <c r="DI113" s="838"/>
      <c r="DJ113" s="838"/>
      <c r="DK113" s="839"/>
      <c r="DL113" s="840" t="s">
        <v>428</v>
      </c>
      <c r="DM113" s="838"/>
      <c r="DN113" s="838"/>
      <c r="DO113" s="838"/>
      <c r="DP113" s="839"/>
      <c r="DQ113" s="840" t="s">
        <v>428</v>
      </c>
      <c r="DR113" s="838"/>
      <c r="DS113" s="838"/>
      <c r="DT113" s="838"/>
      <c r="DU113" s="839"/>
      <c r="DV113" s="885" t="s">
        <v>428</v>
      </c>
      <c r="DW113" s="886"/>
      <c r="DX113" s="886"/>
      <c r="DY113" s="886"/>
      <c r="DZ113" s="887"/>
    </row>
    <row r="114" spans="1:130" s="226" customFormat="1" ht="26.25" customHeight="1">
      <c r="A114" s="979"/>
      <c r="B114" s="980"/>
      <c r="C114" s="808" t="s">
        <v>439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212418</v>
      </c>
      <c r="AB114" s="838"/>
      <c r="AC114" s="838"/>
      <c r="AD114" s="838"/>
      <c r="AE114" s="839"/>
      <c r="AF114" s="840">
        <v>217626</v>
      </c>
      <c r="AG114" s="838"/>
      <c r="AH114" s="838"/>
      <c r="AI114" s="838"/>
      <c r="AJ114" s="839"/>
      <c r="AK114" s="840">
        <v>225008</v>
      </c>
      <c r="AL114" s="838"/>
      <c r="AM114" s="838"/>
      <c r="AN114" s="838"/>
      <c r="AO114" s="839"/>
      <c r="AP114" s="885">
        <v>1.7</v>
      </c>
      <c r="AQ114" s="886"/>
      <c r="AR114" s="886"/>
      <c r="AS114" s="886"/>
      <c r="AT114" s="887"/>
      <c r="AU114" s="997"/>
      <c r="AV114" s="998"/>
      <c r="AW114" s="998"/>
      <c r="AX114" s="998"/>
      <c r="AY114" s="998"/>
      <c r="AZ114" s="875" t="s">
        <v>440</v>
      </c>
      <c r="BA114" s="808"/>
      <c r="BB114" s="808"/>
      <c r="BC114" s="808"/>
      <c r="BD114" s="808"/>
      <c r="BE114" s="808"/>
      <c r="BF114" s="808"/>
      <c r="BG114" s="808"/>
      <c r="BH114" s="808"/>
      <c r="BI114" s="808"/>
      <c r="BJ114" s="808"/>
      <c r="BK114" s="808"/>
      <c r="BL114" s="808"/>
      <c r="BM114" s="808"/>
      <c r="BN114" s="808"/>
      <c r="BO114" s="808"/>
      <c r="BP114" s="809"/>
      <c r="BQ114" s="847">
        <v>4479942</v>
      </c>
      <c r="BR114" s="848"/>
      <c r="BS114" s="848"/>
      <c r="BT114" s="848"/>
      <c r="BU114" s="848"/>
      <c r="BV114" s="848">
        <v>4401451</v>
      </c>
      <c r="BW114" s="848"/>
      <c r="BX114" s="848"/>
      <c r="BY114" s="848"/>
      <c r="BZ114" s="848"/>
      <c r="CA114" s="848">
        <v>4404851</v>
      </c>
      <c r="CB114" s="848"/>
      <c r="CC114" s="848"/>
      <c r="CD114" s="848"/>
      <c r="CE114" s="848"/>
      <c r="CF114" s="936">
        <v>33.700000000000003</v>
      </c>
      <c r="CG114" s="937"/>
      <c r="CH114" s="937"/>
      <c r="CI114" s="937"/>
      <c r="CJ114" s="937"/>
      <c r="CK114" s="992"/>
      <c r="CL114" s="879"/>
      <c r="CM114" s="882" t="s">
        <v>441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428</v>
      </c>
      <c r="DH114" s="838"/>
      <c r="DI114" s="838"/>
      <c r="DJ114" s="838"/>
      <c r="DK114" s="839"/>
      <c r="DL114" s="840" t="s">
        <v>428</v>
      </c>
      <c r="DM114" s="838"/>
      <c r="DN114" s="838"/>
      <c r="DO114" s="838"/>
      <c r="DP114" s="839"/>
      <c r="DQ114" s="840" t="s">
        <v>428</v>
      </c>
      <c r="DR114" s="838"/>
      <c r="DS114" s="838"/>
      <c r="DT114" s="838"/>
      <c r="DU114" s="839"/>
      <c r="DV114" s="885" t="s">
        <v>428</v>
      </c>
      <c r="DW114" s="886"/>
      <c r="DX114" s="886"/>
      <c r="DY114" s="886"/>
      <c r="DZ114" s="887"/>
    </row>
    <row r="115" spans="1:130" s="226" customFormat="1" ht="26.25" customHeight="1">
      <c r="A115" s="979"/>
      <c r="B115" s="980"/>
      <c r="C115" s="808" t="s">
        <v>442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428</v>
      </c>
      <c r="AB115" s="984"/>
      <c r="AC115" s="984"/>
      <c r="AD115" s="984"/>
      <c r="AE115" s="985"/>
      <c r="AF115" s="986" t="s">
        <v>428</v>
      </c>
      <c r="AG115" s="984"/>
      <c r="AH115" s="984"/>
      <c r="AI115" s="984"/>
      <c r="AJ115" s="985"/>
      <c r="AK115" s="986" t="s">
        <v>428</v>
      </c>
      <c r="AL115" s="984"/>
      <c r="AM115" s="984"/>
      <c r="AN115" s="984"/>
      <c r="AO115" s="985"/>
      <c r="AP115" s="987" t="s">
        <v>428</v>
      </c>
      <c r="AQ115" s="988"/>
      <c r="AR115" s="988"/>
      <c r="AS115" s="988"/>
      <c r="AT115" s="989"/>
      <c r="AU115" s="997"/>
      <c r="AV115" s="998"/>
      <c r="AW115" s="998"/>
      <c r="AX115" s="998"/>
      <c r="AY115" s="998"/>
      <c r="AZ115" s="875" t="s">
        <v>443</v>
      </c>
      <c r="BA115" s="808"/>
      <c r="BB115" s="808"/>
      <c r="BC115" s="808"/>
      <c r="BD115" s="808"/>
      <c r="BE115" s="808"/>
      <c r="BF115" s="808"/>
      <c r="BG115" s="808"/>
      <c r="BH115" s="808"/>
      <c r="BI115" s="808"/>
      <c r="BJ115" s="808"/>
      <c r="BK115" s="808"/>
      <c r="BL115" s="808"/>
      <c r="BM115" s="808"/>
      <c r="BN115" s="808"/>
      <c r="BO115" s="808"/>
      <c r="BP115" s="809"/>
      <c r="BQ115" s="847" t="s">
        <v>428</v>
      </c>
      <c r="BR115" s="848"/>
      <c r="BS115" s="848"/>
      <c r="BT115" s="848"/>
      <c r="BU115" s="848"/>
      <c r="BV115" s="848" t="s">
        <v>428</v>
      </c>
      <c r="BW115" s="848"/>
      <c r="BX115" s="848"/>
      <c r="BY115" s="848"/>
      <c r="BZ115" s="848"/>
      <c r="CA115" s="848" t="s">
        <v>428</v>
      </c>
      <c r="CB115" s="848"/>
      <c r="CC115" s="848"/>
      <c r="CD115" s="848"/>
      <c r="CE115" s="848"/>
      <c r="CF115" s="936" t="s">
        <v>428</v>
      </c>
      <c r="CG115" s="937"/>
      <c r="CH115" s="937"/>
      <c r="CI115" s="937"/>
      <c r="CJ115" s="937"/>
      <c r="CK115" s="992"/>
      <c r="CL115" s="879"/>
      <c r="CM115" s="875" t="s">
        <v>444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428</v>
      </c>
      <c r="DH115" s="838"/>
      <c r="DI115" s="838"/>
      <c r="DJ115" s="838"/>
      <c r="DK115" s="839"/>
      <c r="DL115" s="840" t="s">
        <v>428</v>
      </c>
      <c r="DM115" s="838"/>
      <c r="DN115" s="838"/>
      <c r="DO115" s="838"/>
      <c r="DP115" s="839"/>
      <c r="DQ115" s="840" t="s">
        <v>428</v>
      </c>
      <c r="DR115" s="838"/>
      <c r="DS115" s="838"/>
      <c r="DT115" s="838"/>
      <c r="DU115" s="839"/>
      <c r="DV115" s="885" t="s">
        <v>428</v>
      </c>
      <c r="DW115" s="886"/>
      <c r="DX115" s="886"/>
      <c r="DY115" s="886"/>
      <c r="DZ115" s="887"/>
    </row>
    <row r="116" spans="1:130" s="226" customFormat="1" ht="26.25" customHeight="1">
      <c r="A116" s="981"/>
      <c r="B116" s="982"/>
      <c r="C116" s="941" t="s">
        <v>445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742</v>
      </c>
      <c r="AB116" s="838"/>
      <c r="AC116" s="838"/>
      <c r="AD116" s="838"/>
      <c r="AE116" s="839"/>
      <c r="AF116" s="840">
        <v>812</v>
      </c>
      <c r="AG116" s="838"/>
      <c r="AH116" s="838"/>
      <c r="AI116" s="838"/>
      <c r="AJ116" s="839"/>
      <c r="AK116" s="840">
        <v>472</v>
      </c>
      <c r="AL116" s="838"/>
      <c r="AM116" s="838"/>
      <c r="AN116" s="838"/>
      <c r="AO116" s="839"/>
      <c r="AP116" s="885">
        <v>0</v>
      </c>
      <c r="AQ116" s="886"/>
      <c r="AR116" s="886"/>
      <c r="AS116" s="886"/>
      <c r="AT116" s="887"/>
      <c r="AU116" s="997"/>
      <c r="AV116" s="998"/>
      <c r="AW116" s="998"/>
      <c r="AX116" s="998"/>
      <c r="AY116" s="998"/>
      <c r="AZ116" s="924" t="s">
        <v>446</v>
      </c>
      <c r="BA116" s="925"/>
      <c r="BB116" s="925"/>
      <c r="BC116" s="925"/>
      <c r="BD116" s="925"/>
      <c r="BE116" s="925"/>
      <c r="BF116" s="925"/>
      <c r="BG116" s="925"/>
      <c r="BH116" s="925"/>
      <c r="BI116" s="925"/>
      <c r="BJ116" s="925"/>
      <c r="BK116" s="925"/>
      <c r="BL116" s="925"/>
      <c r="BM116" s="925"/>
      <c r="BN116" s="925"/>
      <c r="BO116" s="925"/>
      <c r="BP116" s="926"/>
      <c r="BQ116" s="847" t="s">
        <v>428</v>
      </c>
      <c r="BR116" s="848"/>
      <c r="BS116" s="848"/>
      <c r="BT116" s="848"/>
      <c r="BU116" s="848"/>
      <c r="BV116" s="848" t="s">
        <v>428</v>
      </c>
      <c r="BW116" s="848"/>
      <c r="BX116" s="848"/>
      <c r="BY116" s="848"/>
      <c r="BZ116" s="848"/>
      <c r="CA116" s="848" t="s">
        <v>428</v>
      </c>
      <c r="CB116" s="848"/>
      <c r="CC116" s="848"/>
      <c r="CD116" s="848"/>
      <c r="CE116" s="848"/>
      <c r="CF116" s="936" t="s">
        <v>428</v>
      </c>
      <c r="CG116" s="937"/>
      <c r="CH116" s="937"/>
      <c r="CI116" s="937"/>
      <c r="CJ116" s="937"/>
      <c r="CK116" s="992"/>
      <c r="CL116" s="879"/>
      <c r="CM116" s="882" t="s">
        <v>447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428</v>
      </c>
      <c r="DH116" s="838"/>
      <c r="DI116" s="838"/>
      <c r="DJ116" s="838"/>
      <c r="DK116" s="839"/>
      <c r="DL116" s="840" t="s">
        <v>428</v>
      </c>
      <c r="DM116" s="838"/>
      <c r="DN116" s="838"/>
      <c r="DO116" s="838"/>
      <c r="DP116" s="839"/>
      <c r="DQ116" s="840" t="s">
        <v>428</v>
      </c>
      <c r="DR116" s="838"/>
      <c r="DS116" s="838"/>
      <c r="DT116" s="838"/>
      <c r="DU116" s="839"/>
      <c r="DV116" s="885" t="s">
        <v>428</v>
      </c>
      <c r="DW116" s="886"/>
      <c r="DX116" s="886"/>
      <c r="DY116" s="886"/>
      <c r="DZ116" s="887"/>
    </row>
    <row r="117" spans="1:130" s="226" customFormat="1" ht="26.25" customHeight="1">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448</v>
      </c>
      <c r="Z117" s="964"/>
      <c r="AA117" s="969">
        <v>5090226</v>
      </c>
      <c r="AB117" s="970"/>
      <c r="AC117" s="970"/>
      <c r="AD117" s="970"/>
      <c r="AE117" s="971"/>
      <c r="AF117" s="972">
        <v>5231869</v>
      </c>
      <c r="AG117" s="970"/>
      <c r="AH117" s="970"/>
      <c r="AI117" s="970"/>
      <c r="AJ117" s="971"/>
      <c r="AK117" s="972">
        <v>5541946</v>
      </c>
      <c r="AL117" s="970"/>
      <c r="AM117" s="970"/>
      <c r="AN117" s="970"/>
      <c r="AO117" s="971"/>
      <c r="AP117" s="973"/>
      <c r="AQ117" s="974"/>
      <c r="AR117" s="974"/>
      <c r="AS117" s="974"/>
      <c r="AT117" s="975"/>
      <c r="AU117" s="997"/>
      <c r="AV117" s="998"/>
      <c r="AW117" s="998"/>
      <c r="AX117" s="998"/>
      <c r="AY117" s="998"/>
      <c r="AZ117" s="924" t="s">
        <v>449</v>
      </c>
      <c r="BA117" s="925"/>
      <c r="BB117" s="925"/>
      <c r="BC117" s="925"/>
      <c r="BD117" s="925"/>
      <c r="BE117" s="925"/>
      <c r="BF117" s="925"/>
      <c r="BG117" s="925"/>
      <c r="BH117" s="925"/>
      <c r="BI117" s="925"/>
      <c r="BJ117" s="925"/>
      <c r="BK117" s="925"/>
      <c r="BL117" s="925"/>
      <c r="BM117" s="925"/>
      <c r="BN117" s="925"/>
      <c r="BO117" s="925"/>
      <c r="BP117" s="926"/>
      <c r="BQ117" s="847" t="s">
        <v>130</v>
      </c>
      <c r="BR117" s="848"/>
      <c r="BS117" s="848"/>
      <c r="BT117" s="848"/>
      <c r="BU117" s="848"/>
      <c r="BV117" s="848" t="s">
        <v>130</v>
      </c>
      <c r="BW117" s="848"/>
      <c r="BX117" s="848"/>
      <c r="BY117" s="848"/>
      <c r="BZ117" s="848"/>
      <c r="CA117" s="848" t="s">
        <v>130</v>
      </c>
      <c r="CB117" s="848"/>
      <c r="CC117" s="848"/>
      <c r="CD117" s="848"/>
      <c r="CE117" s="848"/>
      <c r="CF117" s="936" t="s">
        <v>130</v>
      </c>
      <c r="CG117" s="937"/>
      <c r="CH117" s="937"/>
      <c r="CI117" s="937"/>
      <c r="CJ117" s="937"/>
      <c r="CK117" s="992"/>
      <c r="CL117" s="879"/>
      <c r="CM117" s="882" t="s">
        <v>450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130</v>
      </c>
      <c r="DH117" s="838"/>
      <c r="DI117" s="838"/>
      <c r="DJ117" s="838"/>
      <c r="DK117" s="839"/>
      <c r="DL117" s="840" t="s">
        <v>130</v>
      </c>
      <c r="DM117" s="838"/>
      <c r="DN117" s="838"/>
      <c r="DO117" s="838"/>
      <c r="DP117" s="839"/>
      <c r="DQ117" s="840" t="s">
        <v>130</v>
      </c>
      <c r="DR117" s="838"/>
      <c r="DS117" s="838"/>
      <c r="DT117" s="838"/>
      <c r="DU117" s="839"/>
      <c r="DV117" s="885" t="s">
        <v>130</v>
      </c>
      <c r="DW117" s="886"/>
      <c r="DX117" s="886"/>
      <c r="DY117" s="886"/>
      <c r="DZ117" s="887"/>
    </row>
    <row r="118" spans="1:130" s="226" customFormat="1" ht="26.25" customHeight="1">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299</v>
      </c>
      <c r="AG118" s="963"/>
      <c r="AH118" s="963"/>
      <c r="AI118" s="963"/>
      <c r="AJ118" s="964"/>
      <c r="AK118" s="965" t="s">
        <v>298</v>
      </c>
      <c r="AL118" s="963"/>
      <c r="AM118" s="963"/>
      <c r="AN118" s="963"/>
      <c r="AO118" s="964"/>
      <c r="AP118" s="966" t="s">
        <v>422</v>
      </c>
      <c r="AQ118" s="967"/>
      <c r="AR118" s="967"/>
      <c r="AS118" s="967"/>
      <c r="AT118" s="968"/>
      <c r="AU118" s="997"/>
      <c r="AV118" s="998"/>
      <c r="AW118" s="998"/>
      <c r="AX118" s="998"/>
      <c r="AY118" s="998"/>
      <c r="AZ118" s="940" t="s">
        <v>451</v>
      </c>
      <c r="BA118" s="941"/>
      <c r="BB118" s="941"/>
      <c r="BC118" s="941"/>
      <c r="BD118" s="941"/>
      <c r="BE118" s="941"/>
      <c r="BF118" s="941"/>
      <c r="BG118" s="941"/>
      <c r="BH118" s="941"/>
      <c r="BI118" s="941"/>
      <c r="BJ118" s="941"/>
      <c r="BK118" s="941"/>
      <c r="BL118" s="941"/>
      <c r="BM118" s="941"/>
      <c r="BN118" s="941"/>
      <c r="BO118" s="941"/>
      <c r="BP118" s="942"/>
      <c r="BQ118" s="943" t="s">
        <v>130</v>
      </c>
      <c r="BR118" s="906"/>
      <c r="BS118" s="906"/>
      <c r="BT118" s="906"/>
      <c r="BU118" s="906"/>
      <c r="BV118" s="906" t="s">
        <v>130</v>
      </c>
      <c r="BW118" s="906"/>
      <c r="BX118" s="906"/>
      <c r="BY118" s="906"/>
      <c r="BZ118" s="906"/>
      <c r="CA118" s="906" t="s">
        <v>130</v>
      </c>
      <c r="CB118" s="906"/>
      <c r="CC118" s="906"/>
      <c r="CD118" s="906"/>
      <c r="CE118" s="906"/>
      <c r="CF118" s="936" t="s">
        <v>130</v>
      </c>
      <c r="CG118" s="937"/>
      <c r="CH118" s="937"/>
      <c r="CI118" s="937"/>
      <c r="CJ118" s="937"/>
      <c r="CK118" s="992"/>
      <c r="CL118" s="879"/>
      <c r="CM118" s="882" t="s">
        <v>452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130</v>
      </c>
      <c r="DH118" s="838"/>
      <c r="DI118" s="838"/>
      <c r="DJ118" s="838"/>
      <c r="DK118" s="839"/>
      <c r="DL118" s="840" t="s">
        <v>130</v>
      </c>
      <c r="DM118" s="838"/>
      <c r="DN118" s="838"/>
      <c r="DO118" s="838"/>
      <c r="DP118" s="839"/>
      <c r="DQ118" s="840" t="s">
        <v>130</v>
      </c>
      <c r="DR118" s="838"/>
      <c r="DS118" s="838"/>
      <c r="DT118" s="838"/>
      <c r="DU118" s="839"/>
      <c r="DV118" s="885" t="s">
        <v>130</v>
      </c>
      <c r="DW118" s="886"/>
      <c r="DX118" s="886"/>
      <c r="DY118" s="886"/>
      <c r="DZ118" s="887"/>
    </row>
    <row r="119" spans="1:130" s="226" customFormat="1" ht="26.25" customHeight="1">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130</v>
      </c>
      <c r="AB119" s="956"/>
      <c r="AC119" s="956"/>
      <c r="AD119" s="956"/>
      <c r="AE119" s="957"/>
      <c r="AF119" s="958" t="s">
        <v>130</v>
      </c>
      <c r="AG119" s="956"/>
      <c r="AH119" s="956"/>
      <c r="AI119" s="956"/>
      <c r="AJ119" s="957"/>
      <c r="AK119" s="958" t="s">
        <v>130</v>
      </c>
      <c r="AL119" s="956"/>
      <c r="AM119" s="956"/>
      <c r="AN119" s="956"/>
      <c r="AO119" s="957"/>
      <c r="AP119" s="959" t="s">
        <v>130</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453</v>
      </c>
      <c r="BP119" s="939"/>
      <c r="BQ119" s="943">
        <v>58459153</v>
      </c>
      <c r="BR119" s="906"/>
      <c r="BS119" s="906"/>
      <c r="BT119" s="906"/>
      <c r="BU119" s="906"/>
      <c r="BV119" s="906">
        <v>56007022</v>
      </c>
      <c r="BW119" s="906"/>
      <c r="BX119" s="906"/>
      <c r="BY119" s="906"/>
      <c r="BZ119" s="906"/>
      <c r="CA119" s="906">
        <v>54941796</v>
      </c>
      <c r="CB119" s="906"/>
      <c r="CC119" s="906"/>
      <c r="CD119" s="906"/>
      <c r="CE119" s="906"/>
      <c r="CF119" s="804"/>
      <c r="CG119" s="805"/>
      <c r="CH119" s="805"/>
      <c r="CI119" s="805"/>
      <c r="CJ119" s="895"/>
      <c r="CK119" s="993"/>
      <c r="CL119" s="881"/>
      <c r="CM119" s="899" t="s">
        <v>454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130</v>
      </c>
      <c r="DH119" s="821"/>
      <c r="DI119" s="821"/>
      <c r="DJ119" s="821"/>
      <c r="DK119" s="822"/>
      <c r="DL119" s="823" t="s">
        <v>130</v>
      </c>
      <c r="DM119" s="821"/>
      <c r="DN119" s="821"/>
      <c r="DO119" s="821"/>
      <c r="DP119" s="822"/>
      <c r="DQ119" s="823" t="s">
        <v>130</v>
      </c>
      <c r="DR119" s="821"/>
      <c r="DS119" s="821"/>
      <c r="DT119" s="821"/>
      <c r="DU119" s="822"/>
      <c r="DV119" s="909" t="s">
        <v>130</v>
      </c>
      <c r="DW119" s="910"/>
      <c r="DX119" s="910"/>
      <c r="DY119" s="910"/>
      <c r="DZ119" s="911"/>
    </row>
    <row r="120" spans="1:130" s="226" customFormat="1" ht="26.25" customHeight="1">
      <c r="A120" s="878"/>
      <c r="B120" s="879"/>
      <c r="C120" s="882" t="s">
        <v>431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130</v>
      </c>
      <c r="AB120" s="838"/>
      <c r="AC120" s="838"/>
      <c r="AD120" s="838"/>
      <c r="AE120" s="839"/>
      <c r="AF120" s="840" t="s">
        <v>130</v>
      </c>
      <c r="AG120" s="838"/>
      <c r="AH120" s="838"/>
      <c r="AI120" s="838"/>
      <c r="AJ120" s="839"/>
      <c r="AK120" s="840" t="s">
        <v>130</v>
      </c>
      <c r="AL120" s="838"/>
      <c r="AM120" s="838"/>
      <c r="AN120" s="838"/>
      <c r="AO120" s="839"/>
      <c r="AP120" s="885" t="s">
        <v>130</v>
      </c>
      <c r="AQ120" s="886"/>
      <c r="AR120" s="886"/>
      <c r="AS120" s="886"/>
      <c r="AT120" s="887"/>
      <c r="AU120" s="944" t="s">
        <v>455</v>
      </c>
      <c r="AV120" s="945"/>
      <c r="AW120" s="945"/>
      <c r="AX120" s="945"/>
      <c r="AY120" s="946"/>
      <c r="AZ120" s="921" t="s">
        <v>456</v>
      </c>
      <c r="BA120" s="868"/>
      <c r="BB120" s="868"/>
      <c r="BC120" s="868"/>
      <c r="BD120" s="868"/>
      <c r="BE120" s="868"/>
      <c r="BF120" s="868"/>
      <c r="BG120" s="868"/>
      <c r="BH120" s="868"/>
      <c r="BI120" s="868"/>
      <c r="BJ120" s="868"/>
      <c r="BK120" s="868"/>
      <c r="BL120" s="868"/>
      <c r="BM120" s="868"/>
      <c r="BN120" s="868"/>
      <c r="BO120" s="868"/>
      <c r="BP120" s="869"/>
      <c r="BQ120" s="922">
        <v>3074241</v>
      </c>
      <c r="BR120" s="903"/>
      <c r="BS120" s="903"/>
      <c r="BT120" s="903"/>
      <c r="BU120" s="903"/>
      <c r="BV120" s="903">
        <v>3181624</v>
      </c>
      <c r="BW120" s="903"/>
      <c r="BX120" s="903"/>
      <c r="BY120" s="903"/>
      <c r="BZ120" s="903"/>
      <c r="CA120" s="903">
        <v>3230105</v>
      </c>
      <c r="CB120" s="903"/>
      <c r="CC120" s="903"/>
      <c r="CD120" s="903"/>
      <c r="CE120" s="903"/>
      <c r="CF120" s="927">
        <v>24.7</v>
      </c>
      <c r="CG120" s="928"/>
      <c r="CH120" s="928"/>
      <c r="CI120" s="928"/>
      <c r="CJ120" s="928"/>
      <c r="CK120" s="929" t="s">
        <v>457</v>
      </c>
      <c r="CL120" s="913"/>
      <c r="CM120" s="913"/>
      <c r="CN120" s="913"/>
      <c r="CO120" s="914"/>
      <c r="CP120" s="933" t="s">
        <v>401</v>
      </c>
      <c r="CQ120" s="934"/>
      <c r="CR120" s="934"/>
      <c r="CS120" s="934"/>
      <c r="CT120" s="934"/>
      <c r="CU120" s="934"/>
      <c r="CV120" s="934"/>
      <c r="CW120" s="934"/>
      <c r="CX120" s="934"/>
      <c r="CY120" s="934"/>
      <c r="CZ120" s="934"/>
      <c r="DA120" s="934"/>
      <c r="DB120" s="934"/>
      <c r="DC120" s="934"/>
      <c r="DD120" s="934"/>
      <c r="DE120" s="934"/>
      <c r="DF120" s="935"/>
      <c r="DG120" s="922">
        <v>8282258</v>
      </c>
      <c r="DH120" s="903"/>
      <c r="DI120" s="903"/>
      <c r="DJ120" s="903"/>
      <c r="DK120" s="903"/>
      <c r="DL120" s="903">
        <v>8182938</v>
      </c>
      <c r="DM120" s="903"/>
      <c r="DN120" s="903"/>
      <c r="DO120" s="903"/>
      <c r="DP120" s="903"/>
      <c r="DQ120" s="903">
        <v>8513933</v>
      </c>
      <c r="DR120" s="903"/>
      <c r="DS120" s="903"/>
      <c r="DT120" s="903"/>
      <c r="DU120" s="903"/>
      <c r="DV120" s="904">
        <v>65.099999999999994</v>
      </c>
      <c r="DW120" s="904"/>
      <c r="DX120" s="904"/>
      <c r="DY120" s="904"/>
      <c r="DZ120" s="905"/>
    </row>
    <row r="121" spans="1:130" s="226" customFormat="1" ht="26.25" customHeight="1">
      <c r="A121" s="878"/>
      <c r="B121" s="879"/>
      <c r="C121" s="924" t="s">
        <v>458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130</v>
      </c>
      <c r="AB121" s="838"/>
      <c r="AC121" s="838"/>
      <c r="AD121" s="838"/>
      <c r="AE121" s="839"/>
      <c r="AF121" s="840" t="s">
        <v>130</v>
      </c>
      <c r="AG121" s="838"/>
      <c r="AH121" s="838"/>
      <c r="AI121" s="838"/>
      <c r="AJ121" s="839"/>
      <c r="AK121" s="840" t="s">
        <v>130</v>
      </c>
      <c r="AL121" s="838"/>
      <c r="AM121" s="838"/>
      <c r="AN121" s="838"/>
      <c r="AO121" s="839"/>
      <c r="AP121" s="885" t="s">
        <v>130</v>
      </c>
      <c r="AQ121" s="886"/>
      <c r="AR121" s="886"/>
      <c r="AS121" s="886"/>
      <c r="AT121" s="887"/>
      <c r="AU121" s="947"/>
      <c r="AV121" s="948"/>
      <c r="AW121" s="948"/>
      <c r="AX121" s="948"/>
      <c r="AY121" s="949"/>
      <c r="AZ121" s="875" t="s">
        <v>459</v>
      </c>
      <c r="BA121" s="808"/>
      <c r="BB121" s="808"/>
      <c r="BC121" s="808"/>
      <c r="BD121" s="808"/>
      <c r="BE121" s="808"/>
      <c r="BF121" s="808"/>
      <c r="BG121" s="808"/>
      <c r="BH121" s="808"/>
      <c r="BI121" s="808"/>
      <c r="BJ121" s="808"/>
      <c r="BK121" s="808"/>
      <c r="BL121" s="808"/>
      <c r="BM121" s="808"/>
      <c r="BN121" s="808"/>
      <c r="BO121" s="808"/>
      <c r="BP121" s="809"/>
      <c r="BQ121" s="847">
        <v>3808944</v>
      </c>
      <c r="BR121" s="848"/>
      <c r="BS121" s="848"/>
      <c r="BT121" s="848"/>
      <c r="BU121" s="848"/>
      <c r="BV121" s="848">
        <v>3686569</v>
      </c>
      <c r="BW121" s="848"/>
      <c r="BX121" s="848"/>
      <c r="BY121" s="848"/>
      <c r="BZ121" s="848"/>
      <c r="CA121" s="848">
        <v>3659228</v>
      </c>
      <c r="CB121" s="848"/>
      <c r="CC121" s="848"/>
      <c r="CD121" s="848"/>
      <c r="CE121" s="848"/>
      <c r="CF121" s="936">
        <v>28</v>
      </c>
      <c r="CG121" s="937"/>
      <c r="CH121" s="937"/>
      <c r="CI121" s="937"/>
      <c r="CJ121" s="937"/>
      <c r="CK121" s="930"/>
      <c r="CL121" s="916"/>
      <c r="CM121" s="916"/>
      <c r="CN121" s="916"/>
      <c r="CO121" s="917"/>
      <c r="CP121" s="896" t="s">
        <v>400</v>
      </c>
      <c r="CQ121" s="897"/>
      <c r="CR121" s="897"/>
      <c r="CS121" s="897"/>
      <c r="CT121" s="897"/>
      <c r="CU121" s="897"/>
      <c r="CV121" s="897"/>
      <c r="CW121" s="897"/>
      <c r="CX121" s="897"/>
      <c r="CY121" s="897"/>
      <c r="CZ121" s="897"/>
      <c r="DA121" s="897"/>
      <c r="DB121" s="897"/>
      <c r="DC121" s="897"/>
      <c r="DD121" s="897"/>
      <c r="DE121" s="897"/>
      <c r="DF121" s="898"/>
      <c r="DG121" s="847">
        <v>6020517</v>
      </c>
      <c r="DH121" s="848"/>
      <c r="DI121" s="848"/>
      <c r="DJ121" s="848"/>
      <c r="DK121" s="848"/>
      <c r="DL121" s="848">
        <v>5771371</v>
      </c>
      <c r="DM121" s="848"/>
      <c r="DN121" s="848"/>
      <c r="DO121" s="848"/>
      <c r="DP121" s="848"/>
      <c r="DQ121" s="848">
        <v>5415879</v>
      </c>
      <c r="DR121" s="848"/>
      <c r="DS121" s="848"/>
      <c r="DT121" s="848"/>
      <c r="DU121" s="848"/>
      <c r="DV121" s="854">
        <v>41.4</v>
      </c>
      <c r="DW121" s="854"/>
      <c r="DX121" s="854"/>
      <c r="DY121" s="854"/>
      <c r="DZ121" s="855"/>
    </row>
    <row r="122" spans="1:130" s="226" customFormat="1" ht="26.25" customHeight="1">
      <c r="A122" s="878"/>
      <c r="B122" s="879"/>
      <c r="C122" s="882" t="s">
        <v>441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130</v>
      </c>
      <c r="AB122" s="838"/>
      <c r="AC122" s="838"/>
      <c r="AD122" s="838"/>
      <c r="AE122" s="839"/>
      <c r="AF122" s="840" t="s">
        <v>130</v>
      </c>
      <c r="AG122" s="838"/>
      <c r="AH122" s="838"/>
      <c r="AI122" s="838"/>
      <c r="AJ122" s="839"/>
      <c r="AK122" s="840" t="s">
        <v>130</v>
      </c>
      <c r="AL122" s="838"/>
      <c r="AM122" s="838"/>
      <c r="AN122" s="838"/>
      <c r="AO122" s="839"/>
      <c r="AP122" s="885" t="s">
        <v>130</v>
      </c>
      <c r="AQ122" s="886"/>
      <c r="AR122" s="886"/>
      <c r="AS122" s="886"/>
      <c r="AT122" s="887"/>
      <c r="AU122" s="947"/>
      <c r="AV122" s="948"/>
      <c r="AW122" s="948"/>
      <c r="AX122" s="948"/>
      <c r="AY122" s="949"/>
      <c r="AZ122" s="940" t="s">
        <v>460</v>
      </c>
      <c r="BA122" s="941"/>
      <c r="BB122" s="941"/>
      <c r="BC122" s="941"/>
      <c r="BD122" s="941"/>
      <c r="BE122" s="941"/>
      <c r="BF122" s="941"/>
      <c r="BG122" s="941"/>
      <c r="BH122" s="941"/>
      <c r="BI122" s="941"/>
      <c r="BJ122" s="941"/>
      <c r="BK122" s="941"/>
      <c r="BL122" s="941"/>
      <c r="BM122" s="941"/>
      <c r="BN122" s="941"/>
      <c r="BO122" s="941"/>
      <c r="BP122" s="942"/>
      <c r="BQ122" s="943">
        <v>34832380</v>
      </c>
      <c r="BR122" s="906"/>
      <c r="BS122" s="906"/>
      <c r="BT122" s="906"/>
      <c r="BU122" s="906"/>
      <c r="BV122" s="906">
        <v>34209780</v>
      </c>
      <c r="BW122" s="906"/>
      <c r="BX122" s="906"/>
      <c r="BY122" s="906"/>
      <c r="BZ122" s="906"/>
      <c r="CA122" s="906">
        <v>32280220</v>
      </c>
      <c r="CB122" s="906"/>
      <c r="CC122" s="906"/>
      <c r="CD122" s="906"/>
      <c r="CE122" s="906"/>
      <c r="CF122" s="907">
        <v>246.9</v>
      </c>
      <c r="CG122" s="908"/>
      <c r="CH122" s="908"/>
      <c r="CI122" s="908"/>
      <c r="CJ122" s="908"/>
      <c r="CK122" s="930"/>
      <c r="CL122" s="916"/>
      <c r="CM122" s="916"/>
      <c r="CN122" s="916"/>
      <c r="CO122" s="917"/>
      <c r="CP122" s="896" t="s">
        <v>461</v>
      </c>
      <c r="CQ122" s="897"/>
      <c r="CR122" s="897"/>
      <c r="CS122" s="897"/>
      <c r="CT122" s="897"/>
      <c r="CU122" s="897"/>
      <c r="CV122" s="897"/>
      <c r="CW122" s="897"/>
      <c r="CX122" s="897"/>
      <c r="CY122" s="897"/>
      <c r="CZ122" s="897"/>
      <c r="DA122" s="897"/>
      <c r="DB122" s="897"/>
      <c r="DC122" s="897"/>
      <c r="DD122" s="897"/>
      <c r="DE122" s="897"/>
      <c r="DF122" s="898"/>
      <c r="DG122" s="847">
        <v>562232</v>
      </c>
      <c r="DH122" s="848"/>
      <c r="DI122" s="848"/>
      <c r="DJ122" s="848"/>
      <c r="DK122" s="848"/>
      <c r="DL122" s="848">
        <v>534267</v>
      </c>
      <c r="DM122" s="848"/>
      <c r="DN122" s="848"/>
      <c r="DO122" s="848"/>
      <c r="DP122" s="848"/>
      <c r="DQ122" s="848">
        <v>518628</v>
      </c>
      <c r="DR122" s="848"/>
      <c r="DS122" s="848"/>
      <c r="DT122" s="848"/>
      <c r="DU122" s="848"/>
      <c r="DV122" s="854">
        <v>4</v>
      </c>
      <c r="DW122" s="854"/>
      <c r="DX122" s="854"/>
      <c r="DY122" s="854"/>
      <c r="DZ122" s="855"/>
    </row>
    <row r="123" spans="1:130" s="226" customFormat="1" ht="26.25" customHeight="1">
      <c r="A123" s="878"/>
      <c r="B123" s="879"/>
      <c r="C123" s="882" t="s">
        <v>447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130</v>
      </c>
      <c r="AB123" s="838"/>
      <c r="AC123" s="838"/>
      <c r="AD123" s="838"/>
      <c r="AE123" s="839"/>
      <c r="AF123" s="840" t="s">
        <v>130</v>
      </c>
      <c r="AG123" s="838"/>
      <c r="AH123" s="838"/>
      <c r="AI123" s="838"/>
      <c r="AJ123" s="839"/>
      <c r="AK123" s="840" t="s">
        <v>130</v>
      </c>
      <c r="AL123" s="838"/>
      <c r="AM123" s="838"/>
      <c r="AN123" s="838"/>
      <c r="AO123" s="839"/>
      <c r="AP123" s="885" t="s">
        <v>130</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462</v>
      </c>
      <c r="BP123" s="939"/>
      <c r="BQ123" s="893">
        <v>41715565</v>
      </c>
      <c r="BR123" s="894"/>
      <c r="BS123" s="894"/>
      <c r="BT123" s="894"/>
      <c r="BU123" s="894"/>
      <c r="BV123" s="894">
        <v>41077973</v>
      </c>
      <c r="BW123" s="894"/>
      <c r="BX123" s="894"/>
      <c r="BY123" s="894"/>
      <c r="BZ123" s="894"/>
      <c r="CA123" s="894">
        <v>39169553</v>
      </c>
      <c r="CB123" s="894"/>
      <c r="CC123" s="894"/>
      <c r="CD123" s="894"/>
      <c r="CE123" s="894"/>
      <c r="CF123" s="804"/>
      <c r="CG123" s="805"/>
      <c r="CH123" s="805"/>
      <c r="CI123" s="805"/>
      <c r="CJ123" s="895"/>
      <c r="CK123" s="930"/>
      <c r="CL123" s="916"/>
      <c r="CM123" s="916"/>
      <c r="CN123" s="916"/>
      <c r="CO123" s="917"/>
      <c r="CP123" s="896" t="s">
        <v>399</v>
      </c>
      <c r="CQ123" s="897"/>
      <c r="CR123" s="897"/>
      <c r="CS123" s="897"/>
      <c r="CT123" s="897"/>
      <c r="CU123" s="897"/>
      <c r="CV123" s="897"/>
      <c r="CW123" s="897"/>
      <c r="CX123" s="897"/>
      <c r="CY123" s="897"/>
      <c r="CZ123" s="897"/>
      <c r="DA123" s="897"/>
      <c r="DB123" s="897"/>
      <c r="DC123" s="897"/>
      <c r="DD123" s="897"/>
      <c r="DE123" s="897"/>
      <c r="DF123" s="898"/>
      <c r="DG123" s="837">
        <v>55423</v>
      </c>
      <c r="DH123" s="838"/>
      <c r="DI123" s="838"/>
      <c r="DJ123" s="838"/>
      <c r="DK123" s="839"/>
      <c r="DL123" s="840">
        <v>35250</v>
      </c>
      <c r="DM123" s="838"/>
      <c r="DN123" s="838"/>
      <c r="DO123" s="838"/>
      <c r="DP123" s="839"/>
      <c r="DQ123" s="840">
        <v>50322</v>
      </c>
      <c r="DR123" s="838"/>
      <c r="DS123" s="838"/>
      <c r="DT123" s="838"/>
      <c r="DU123" s="839"/>
      <c r="DV123" s="885">
        <v>0.4</v>
      </c>
      <c r="DW123" s="886"/>
      <c r="DX123" s="886"/>
      <c r="DY123" s="886"/>
      <c r="DZ123" s="887"/>
    </row>
    <row r="124" spans="1:130" s="226" customFormat="1" ht="26.25" customHeight="1" thickBot="1">
      <c r="A124" s="878"/>
      <c r="B124" s="879"/>
      <c r="C124" s="882" t="s">
        <v>450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130</v>
      </c>
      <c r="AB124" s="838"/>
      <c r="AC124" s="838"/>
      <c r="AD124" s="838"/>
      <c r="AE124" s="839"/>
      <c r="AF124" s="840" t="s">
        <v>130</v>
      </c>
      <c r="AG124" s="838"/>
      <c r="AH124" s="838"/>
      <c r="AI124" s="838"/>
      <c r="AJ124" s="839"/>
      <c r="AK124" s="840" t="s">
        <v>130</v>
      </c>
      <c r="AL124" s="838"/>
      <c r="AM124" s="838"/>
      <c r="AN124" s="838"/>
      <c r="AO124" s="839"/>
      <c r="AP124" s="885" t="s">
        <v>130</v>
      </c>
      <c r="AQ124" s="886"/>
      <c r="AR124" s="886"/>
      <c r="AS124" s="886"/>
      <c r="AT124" s="887"/>
      <c r="AU124" s="888" t="s">
        <v>463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127.8</v>
      </c>
      <c r="BR124" s="892"/>
      <c r="BS124" s="892"/>
      <c r="BT124" s="892"/>
      <c r="BU124" s="892"/>
      <c r="BV124" s="892">
        <v>115.4</v>
      </c>
      <c r="BW124" s="892"/>
      <c r="BX124" s="892"/>
      <c r="BY124" s="892"/>
      <c r="BZ124" s="892"/>
      <c r="CA124" s="892">
        <v>120.6</v>
      </c>
      <c r="CB124" s="892"/>
      <c r="CC124" s="892"/>
      <c r="CD124" s="892"/>
      <c r="CE124" s="892"/>
      <c r="CF124" s="782"/>
      <c r="CG124" s="783"/>
      <c r="CH124" s="783"/>
      <c r="CI124" s="783"/>
      <c r="CJ124" s="923"/>
      <c r="CK124" s="931"/>
      <c r="CL124" s="931"/>
      <c r="CM124" s="931"/>
      <c r="CN124" s="931"/>
      <c r="CO124" s="932"/>
      <c r="CP124" s="896" t="s">
        <v>464</v>
      </c>
      <c r="CQ124" s="897"/>
      <c r="CR124" s="897"/>
      <c r="CS124" s="897"/>
      <c r="CT124" s="897"/>
      <c r="CU124" s="897"/>
      <c r="CV124" s="897"/>
      <c r="CW124" s="897"/>
      <c r="CX124" s="897"/>
      <c r="CY124" s="897"/>
      <c r="CZ124" s="897"/>
      <c r="DA124" s="897"/>
      <c r="DB124" s="897"/>
      <c r="DC124" s="897"/>
      <c r="DD124" s="897"/>
      <c r="DE124" s="897"/>
      <c r="DF124" s="898"/>
      <c r="DG124" s="820">
        <v>11780</v>
      </c>
      <c r="DH124" s="821"/>
      <c r="DI124" s="821"/>
      <c r="DJ124" s="821"/>
      <c r="DK124" s="822"/>
      <c r="DL124" s="823">
        <v>10826</v>
      </c>
      <c r="DM124" s="821"/>
      <c r="DN124" s="821"/>
      <c r="DO124" s="821"/>
      <c r="DP124" s="822"/>
      <c r="DQ124" s="823" t="s">
        <v>130</v>
      </c>
      <c r="DR124" s="821"/>
      <c r="DS124" s="821"/>
      <c r="DT124" s="821"/>
      <c r="DU124" s="822"/>
      <c r="DV124" s="909" t="s">
        <v>130</v>
      </c>
      <c r="DW124" s="910"/>
      <c r="DX124" s="910"/>
      <c r="DY124" s="910"/>
      <c r="DZ124" s="911"/>
    </row>
    <row r="125" spans="1:130" s="226" customFormat="1" ht="26.25" customHeight="1">
      <c r="A125" s="878"/>
      <c r="B125" s="879"/>
      <c r="C125" s="882" t="s">
        <v>452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130</v>
      </c>
      <c r="AB125" s="838"/>
      <c r="AC125" s="838"/>
      <c r="AD125" s="838"/>
      <c r="AE125" s="839"/>
      <c r="AF125" s="840" t="s">
        <v>130</v>
      </c>
      <c r="AG125" s="838"/>
      <c r="AH125" s="838"/>
      <c r="AI125" s="838"/>
      <c r="AJ125" s="839"/>
      <c r="AK125" s="840" t="s">
        <v>130</v>
      </c>
      <c r="AL125" s="838"/>
      <c r="AM125" s="838"/>
      <c r="AN125" s="838"/>
      <c r="AO125" s="839"/>
      <c r="AP125" s="885" t="s">
        <v>130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465</v>
      </c>
      <c r="CL125" s="913"/>
      <c r="CM125" s="913"/>
      <c r="CN125" s="913"/>
      <c r="CO125" s="914"/>
      <c r="CP125" s="921" t="s">
        <v>466</v>
      </c>
      <c r="CQ125" s="868"/>
      <c r="CR125" s="868"/>
      <c r="CS125" s="868"/>
      <c r="CT125" s="868"/>
      <c r="CU125" s="868"/>
      <c r="CV125" s="868"/>
      <c r="CW125" s="868"/>
      <c r="CX125" s="868"/>
      <c r="CY125" s="868"/>
      <c r="CZ125" s="868"/>
      <c r="DA125" s="868"/>
      <c r="DB125" s="868"/>
      <c r="DC125" s="868"/>
      <c r="DD125" s="868"/>
      <c r="DE125" s="868"/>
      <c r="DF125" s="869"/>
      <c r="DG125" s="922" t="s">
        <v>130</v>
      </c>
      <c r="DH125" s="903"/>
      <c r="DI125" s="903"/>
      <c r="DJ125" s="903"/>
      <c r="DK125" s="903"/>
      <c r="DL125" s="903" t="s">
        <v>130</v>
      </c>
      <c r="DM125" s="903"/>
      <c r="DN125" s="903"/>
      <c r="DO125" s="903"/>
      <c r="DP125" s="903"/>
      <c r="DQ125" s="903" t="s">
        <v>130</v>
      </c>
      <c r="DR125" s="903"/>
      <c r="DS125" s="903"/>
      <c r="DT125" s="903"/>
      <c r="DU125" s="903"/>
      <c r="DV125" s="904" t="s">
        <v>130</v>
      </c>
      <c r="DW125" s="904"/>
      <c r="DX125" s="904"/>
      <c r="DY125" s="904"/>
      <c r="DZ125" s="905"/>
    </row>
    <row r="126" spans="1:130" s="226" customFormat="1" ht="26.25" customHeight="1" thickBot="1">
      <c r="A126" s="878"/>
      <c r="B126" s="879"/>
      <c r="C126" s="882" t="s">
        <v>454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130</v>
      </c>
      <c r="AB126" s="838"/>
      <c r="AC126" s="838"/>
      <c r="AD126" s="838"/>
      <c r="AE126" s="839"/>
      <c r="AF126" s="840" t="s">
        <v>130</v>
      </c>
      <c r="AG126" s="838"/>
      <c r="AH126" s="838"/>
      <c r="AI126" s="838"/>
      <c r="AJ126" s="839"/>
      <c r="AK126" s="840" t="s">
        <v>130</v>
      </c>
      <c r="AL126" s="838"/>
      <c r="AM126" s="838"/>
      <c r="AN126" s="838"/>
      <c r="AO126" s="839"/>
      <c r="AP126" s="885" t="s">
        <v>130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5" t="s">
        <v>467</v>
      </c>
      <c r="CQ126" s="808"/>
      <c r="CR126" s="808"/>
      <c r="CS126" s="808"/>
      <c r="CT126" s="808"/>
      <c r="CU126" s="808"/>
      <c r="CV126" s="808"/>
      <c r="CW126" s="808"/>
      <c r="CX126" s="808"/>
      <c r="CY126" s="808"/>
      <c r="CZ126" s="808"/>
      <c r="DA126" s="808"/>
      <c r="DB126" s="808"/>
      <c r="DC126" s="808"/>
      <c r="DD126" s="808"/>
      <c r="DE126" s="808"/>
      <c r="DF126" s="809"/>
      <c r="DG126" s="847" t="s">
        <v>130</v>
      </c>
      <c r="DH126" s="848"/>
      <c r="DI126" s="848"/>
      <c r="DJ126" s="848"/>
      <c r="DK126" s="848"/>
      <c r="DL126" s="848" t="s">
        <v>130</v>
      </c>
      <c r="DM126" s="848"/>
      <c r="DN126" s="848"/>
      <c r="DO126" s="848"/>
      <c r="DP126" s="848"/>
      <c r="DQ126" s="848" t="s">
        <v>130</v>
      </c>
      <c r="DR126" s="848"/>
      <c r="DS126" s="848"/>
      <c r="DT126" s="848"/>
      <c r="DU126" s="848"/>
      <c r="DV126" s="854" t="s">
        <v>130</v>
      </c>
      <c r="DW126" s="854"/>
      <c r="DX126" s="854"/>
      <c r="DY126" s="854"/>
      <c r="DZ126" s="855"/>
    </row>
    <row r="127" spans="1:130" s="226" customFormat="1" ht="26.25" customHeight="1">
      <c r="A127" s="880"/>
      <c r="B127" s="881"/>
      <c r="C127" s="899" t="s">
        <v>468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130</v>
      </c>
      <c r="AB127" s="838"/>
      <c r="AC127" s="838"/>
      <c r="AD127" s="838"/>
      <c r="AE127" s="839"/>
      <c r="AF127" s="840" t="s">
        <v>130</v>
      </c>
      <c r="AG127" s="838"/>
      <c r="AH127" s="838"/>
      <c r="AI127" s="838"/>
      <c r="AJ127" s="839"/>
      <c r="AK127" s="840" t="s">
        <v>130</v>
      </c>
      <c r="AL127" s="838"/>
      <c r="AM127" s="838"/>
      <c r="AN127" s="838"/>
      <c r="AO127" s="839"/>
      <c r="AP127" s="885" t="s">
        <v>130</v>
      </c>
      <c r="AQ127" s="886"/>
      <c r="AR127" s="886"/>
      <c r="AS127" s="886"/>
      <c r="AT127" s="887"/>
      <c r="AU127" s="262"/>
      <c r="AV127" s="262"/>
      <c r="AW127" s="262"/>
      <c r="AX127" s="902" t="s">
        <v>469</v>
      </c>
      <c r="AY127" s="872"/>
      <c r="AZ127" s="872"/>
      <c r="BA127" s="872"/>
      <c r="BB127" s="872"/>
      <c r="BC127" s="872"/>
      <c r="BD127" s="872"/>
      <c r="BE127" s="873"/>
      <c r="BF127" s="871" t="s">
        <v>470</v>
      </c>
      <c r="BG127" s="872"/>
      <c r="BH127" s="872"/>
      <c r="BI127" s="872"/>
      <c r="BJ127" s="872"/>
      <c r="BK127" s="872"/>
      <c r="BL127" s="873"/>
      <c r="BM127" s="871" t="s">
        <v>471</v>
      </c>
      <c r="BN127" s="872"/>
      <c r="BO127" s="872"/>
      <c r="BP127" s="872"/>
      <c r="BQ127" s="872"/>
      <c r="BR127" s="872"/>
      <c r="BS127" s="873"/>
      <c r="BT127" s="871" t="s">
        <v>472</v>
      </c>
      <c r="BU127" s="872"/>
      <c r="BV127" s="872"/>
      <c r="BW127" s="872"/>
      <c r="BX127" s="872"/>
      <c r="BY127" s="872"/>
      <c r="BZ127" s="874"/>
      <c r="CA127" s="262"/>
      <c r="CB127" s="262"/>
      <c r="CC127" s="262"/>
      <c r="CD127" s="263"/>
      <c r="CE127" s="263"/>
      <c r="CF127" s="263"/>
      <c r="CG127" s="260"/>
      <c r="CH127" s="260"/>
      <c r="CI127" s="260"/>
      <c r="CJ127" s="261"/>
      <c r="CK127" s="915"/>
      <c r="CL127" s="916"/>
      <c r="CM127" s="916"/>
      <c r="CN127" s="916"/>
      <c r="CO127" s="917"/>
      <c r="CP127" s="875" t="s">
        <v>473</v>
      </c>
      <c r="CQ127" s="808"/>
      <c r="CR127" s="808"/>
      <c r="CS127" s="808"/>
      <c r="CT127" s="808"/>
      <c r="CU127" s="808"/>
      <c r="CV127" s="808"/>
      <c r="CW127" s="808"/>
      <c r="CX127" s="808"/>
      <c r="CY127" s="808"/>
      <c r="CZ127" s="808"/>
      <c r="DA127" s="808"/>
      <c r="DB127" s="808"/>
      <c r="DC127" s="808"/>
      <c r="DD127" s="808"/>
      <c r="DE127" s="808"/>
      <c r="DF127" s="809"/>
      <c r="DG127" s="847" t="s">
        <v>130</v>
      </c>
      <c r="DH127" s="848"/>
      <c r="DI127" s="848"/>
      <c r="DJ127" s="848"/>
      <c r="DK127" s="848"/>
      <c r="DL127" s="848" t="s">
        <v>130</v>
      </c>
      <c r="DM127" s="848"/>
      <c r="DN127" s="848"/>
      <c r="DO127" s="848"/>
      <c r="DP127" s="848"/>
      <c r="DQ127" s="848" t="s">
        <v>130</v>
      </c>
      <c r="DR127" s="848"/>
      <c r="DS127" s="848"/>
      <c r="DT127" s="848"/>
      <c r="DU127" s="848"/>
      <c r="DV127" s="854" t="s">
        <v>130</v>
      </c>
      <c r="DW127" s="854"/>
      <c r="DX127" s="854"/>
      <c r="DY127" s="854"/>
      <c r="DZ127" s="855"/>
    </row>
    <row r="128" spans="1:130" s="226" customFormat="1" ht="26.25" customHeight="1" thickBot="1">
      <c r="A128" s="856" t="s">
        <v>474</v>
      </c>
      <c r="B128" s="857"/>
      <c r="C128" s="857"/>
      <c r="D128" s="857"/>
      <c r="E128" s="857"/>
      <c r="F128" s="857"/>
      <c r="G128" s="857"/>
      <c r="H128" s="857"/>
      <c r="I128" s="857"/>
      <c r="J128" s="857"/>
      <c r="K128" s="857"/>
      <c r="L128" s="857"/>
      <c r="M128" s="857"/>
      <c r="N128" s="857"/>
      <c r="O128" s="857"/>
      <c r="P128" s="857"/>
      <c r="Q128" s="857"/>
      <c r="R128" s="857"/>
      <c r="S128" s="857"/>
      <c r="T128" s="857"/>
      <c r="U128" s="857"/>
      <c r="V128" s="857"/>
      <c r="W128" s="858" t="s">
        <v>475</v>
      </c>
      <c r="X128" s="858"/>
      <c r="Y128" s="858"/>
      <c r="Z128" s="859"/>
      <c r="AA128" s="860">
        <v>300441</v>
      </c>
      <c r="AB128" s="861"/>
      <c r="AC128" s="861"/>
      <c r="AD128" s="861"/>
      <c r="AE128" s="862"/>
      <c r="AF128" s="863">
        <v>331413</v>
      </c>
      <c r="AG128" s="861"/>
      <c r="AH128" s="861"/>
      <c r="AI128" s="861"/>
      <c r="AJ128" s="862"/>
      <c r="AK128" s="863">
        <v>360783</v>
      </c>
      <c r="AL128" s="861"/>
      <c r="AM128" s="861"/>
      <c r="AN128" s="861"/>
      <c r="AO128" s="862"/>
      <c r="AP128" s="864"/>
      <c r="AQ128" s="865"/>
      <c r="AR128" s="865"/>
      <c r="AS128" s="865"/>
      <c r="AT128" s="866"/>
      <c r="AU128" s="262"/>
      <c r="AV128" s="262"/>
      <c r="AW128" s="262"/>
      <c r="AX128" s="867" t="s">
        <v>476</v>
      </c>
      <c r="AY128" s="868"/>
      <c r="AZ128" s="868"/>
      <c r="BA128" s="868"/>
      <c r="BB128" s="868"/>
      <c r="BC128" s="868"/>
      <c r="BD128" s="868"/>
      <c r="BE128" s="869"/>
      <c r="BF128" s="844" t="s">
        <v>130</v>
      </c>
      <c r="BG128" s="845"/>
      <c r="BH128" s="845"/>
      <c r="BI128" s="845"/>
      <c r="BJ128" s="845"/>
      <c r="BK128" s="845"/>
      <c r="BL128" s="870"/>
      <c r="BM128" s="844">
        <v>12.68</v>
      </c>
      <c r="BN128" s="845"/>
      <c r="BO128" s="845"/>
      <c r="BP128" s="845"/>
      <c r="BQ128" s="845"/>
      <c r="BR128" s="845"/>
      <c r="BS128" s="870"/>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9" t="s">
        <v>477</v>
      </c>
      <c r="CQ128" s="786"/>
      <c r="CR128" s="786"/>
      <c r="CS128" s="786"/>
      <c r="CT128" s="786"/>
      <c r="CU128" s="786"/>
      <c r="CV128" s="786"/>
      <c r="CW128" s="786"/>
      <c r="CX128" s="786"/>
      <c r="CY128" s="786"/>
      <c r="CZ128" s="786"/>
      <c r="DA128" s="786"/>
      <c r="DB128" s="786"/>
      <c r="DC128" s="786"/>
      <c r="DD128" s="786"/>
      <c r="DE128" s="786"/>
      <c r="DF128" s="787"/>
      <c r="DG128" s="850" t="s">
        <v>130</v>
      </c>
      <c r="DH128" s="851"/>
      <c r="DI128" s="851"/>
      <c r="DJ128" s="851"/>
      <c r="DK128" s="851"/>
      <c r="DL128" s="851" t="s">
        <v>130</v>
      </c>
      <c r="DM128" s="851"/>
      <c r="DN128" s="851"/>
      <c r="DO128" s="851"/>
      <c r="DP128" s="851"/>
      <c r="DQ128" s="851" t="s">
        <v>130</v>
      </c>
      <c r="DR128" s="851"/>
      <c r="DS128" s="851"/>
      <c r="DT128" s="851"/>
      <c r="DU128" s="851"/>
      <c r="DV128" s="852" t="s">
        <v>130</v>
      </c>
      <c r="DW128" s="852"/>
      <c r="DX128" s="852"/>
      <c r="DY128" s="852"/>
      <c r="DZ128" s="853"/>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478</v>
      </c>
      <c r="X129" s="835"/>
      <c r="Y129" s="835"/>
      <c r="Z129" s="836"/>
      <c r="AA129" s="837">
        <v>16267514</v>
      </c>
      <c r="AB129" s="838"/>
      <c r="AC129" s="838"/>
      <c r="AD129" s="838"/>
      <c r="AE129" s="839"/>
      <c r="AF129" s="840">
        <v>16195676</v>
      </c>
      <c r="AG129" s="838"/>
      <c r="AH129" s="838"/>
      <c r="AI129" s="838"/>
      <c r="AJ129" s="839"/>
      <c r="AK129" s="840">
        <v>16372852</v>
      </c>
      <c r="AL129" s="838"/>
      <c r="AM129" s="838"/>
      <c r="AN129" s="838"/>
      <c r="AO129" s="839"/>
      <c r="AP129" s="841"/>
      <c r="AQ129" s="842"/>
      <c r="AR129" s="842"/>
      <c r="AS129" s="842"/>
      <c r="AT129" s="843"/>
      <c r="AU129" s="264"/>
      <c r="AV129" s="264"/>
      <c r="AW129" s="264"/>
      <c r="AX129" s="807" t="s">
        <v>479</v>
      </c>
      <c r="AY129" s="808"/>
      <c r="AZ129" s="808"/>
      <c r="BA129" s="808"/>
      <c r="BB129" s="808"/>
      <c r="BC129" s="808"/>
      <c r="BD129" s="808"/>
      <c r="BE129" s="809"/>
      <c r="BF129" s="827" t="s">
        <v>130</v>
      </c>
      <c r="BG129" s="828"/>
      <c r="BH129" s="828"/>
      <c r="BI129" s="828"/>
      <c r="BJ129" s="828"/>
      <c r="BK129" s="828"/>
      <c r="BL129" s="829"/>
      <c r="BM129" s="827">
        <v>17.68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481</v>
      </c>
      <c r="X130" s="835"/>
      <c r="Y130" s="835"/>
      <c r="Z130" s="836"/>
      <c r="AA130" s="837">
        <v>3174378</v>
      </c>
      <c r="AB130" s="838"/>
      <c r="AC130" s="838"/>
      <c r="AD130" s="838"/>
      <c r="AE130" s="839"/>
      <c r="AF130" s="840">
        <v>3267920</v>
      </c>
      <c r="AG130" s="838"/>
      <c r="AH130" s="838"/>
      <c r="AI130" s="838"/>
      <c r="AJ130" s="839"/>
      <c r="AK130" s="840">
        <v>3299886</v>
      </c>
      <c r="AL130" s="838"/>
      <c r="AM130" s="838"/>
      <c r="AN130" s="838"/>
      <c r="AO130" s="839"/>
      <c r="AP130" s="841"/>
      <c r="AQ130" s="842"/>
      <c r="AR130" s="842"/>
      <c r="AS130" s="842"/>
      <c r="AT130" s="843"/>
      <c r="AU130" s="264"/>
      <c r="AV130" s="264"/>
      <c r="AW130" s="264"/>
      <c r="AX130" s="807" t="s">
        <v>482</v>
      </c>
      <c r="AY130" s="808"/>
      <c r="AZ130" s="808"/>
      <c r="BA130" s="808"/>
      <c r="BB130" s="808"/>
      <c r="BC130" s="808"/>
      <c r="BD130" s="808"/>
      <c r="BE130" s="809"/>
      <c r="BF130" s="810">
        <v>13.1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483</v>
      </c>
      <c r="X131" s="818"/>
      <c r="Y131" s="818"/>
      <c r="Z131" s="819"/>
      <c r="AA131" s="820">
        <v>13093136</v>
      </c>
      <c r="AB131" s="821"/>
      <c r="AC131" s="821"/>
      <c r="AD131" s="821"/>
      <c r="AE131" s="822"/>
      <c r="AF131" s="823">
        <v>12927756</v>
      </c>
      <c r="AG131" s="821"/>
      <c r="AH131" s="821"/>
      <c r="AI131" s="821"/>
      <c r="AJ131" s="822"/>
      <c r="AK131" s="823">
        <v>13072966</v>
      </c>
      <c r="AL131" s="821"/>
      <c r="AM131" s="821"/>
      <c r="AN131" s="821"/>
      <c r="AO131" s="822"/>
      <c r="AP131" s="824"/>
      <c r="AQ131" s="825"/>
      <c r="AR131" s="825"/>
      <c r="AS131" s="825"/>
      <c r="AT131" s="826"/>
      <c r="AU131" s="264"/>
      <c r="AV131" s="264"/>
      <c r="AW131" s="264"/>
      <c r="AX131" s="785" t="s">
        <v>484</v>
      </c>
      <c r="AY131" s="786"/>
      <c r="AZ131" s="786"/>
      <c r="BA131" s="786"/>
      <c r="BB131" s="786"/>
      <c r="BC131" s="786"/>
      <c r="BD131" s="786"/>
      <c r="BE131" s="787"/>
      <c r="BF131" s="788">
        <v>120.6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486</v>
      </c>
      <c r="W132" s="798"/>
      <c r="X132" s="798"/>
      <c r="Y132" s="798"/>
      <c r="Z132" s="799"/>
      <c r="AA132" s="800">
        <v>12.33781578</v>
      </c>
      <c r="AB132" s="801"/>
      <c r="AC132" s="801"/>
      <c r="AD132" s="801"/>
      <c r="AE132" s="802"/>
      <c r="AF132" s="803">
        <v>12.62814676</v>
      </c>
      <c r="AG132" s="801"/>
      <c r="AH132" s="801"/>
      <c r="AI132" s="801"/>
      <c r="AJ132" s="802"/>
      <c r="AK132" s="803">
        <v>14.39059048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487</v>
      </c>
      <c r="W133" s="777"/>
      <c r="X133" s="777"/>
      <c r="Y133" s="777"/>
      <c r="Z133" s="778"/>
      <c r="AA133" s="779">
        <v>11.7</v>
      </c>
      <c r="AB133" s="780"/>
      <c r="AC133" s="780"/>
      <c r="AD133" s="780"/>
      <c r="AE133" s="781"/>
      <c r="AF133" s="779">
        <v>12.2</v>
      </c>
      <c r="AG133" s="780"/>
      <c r="AH133" s="780"/>
      <c r="AI133" s="780"/>
      <c r="AJ133" s="781"/>
      <c r="AK133" s="779">
        <v>13.1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Zx5yGWtCPs7UeBhAo9sKrOnVCvFGGUB90+znmyWXjyG6v1Vh2LGNIv9ZFHOEg+H5SUT+JgZSV3dJ5W7N4SE61A==" saltValue="WVzMdOsiNvwpY5mgmxRid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YTCaJ1O0goPwoYCfiuTRGmXbfvMsnb7x6S5cnqUeqA5rO1q4PKKOnbpos+3v26eg0RneCvlxduPzKFve4G++Mw==" saltValue="5/Og1Cfk/flyMnpcUrsG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ODp6x6c9F92vzSY9VRrugm7wugBFd9ZarxBynC/q/P37O0/8oOXtV2FfiOdZfmnIPNa1Vu27s0xWk1k8+im7A==" saltValue="tEC3T8rNf7HUKd0yxXh2p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491</v>
      </c>
      <c r="AP7" s="283"/>
      <c r="AQ7" s="284" t="s">
        <v>492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493</v>
      </c>
      <c r="AQ8" s="290" t="s">
        <v>494</v>
      </c>
      <c r="AR8" s="291" t="s">
        <v>495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496</v>
      </c>
      <c r="AL9" s="1207"/>
      <c r="AM9" s="1207"/>
      <c r="AN9" s="1208"/>
      <c r="AO9" s="292">
        <v>4096145</v>
      </c>
      <c r="AP9" s="292">
        <v>64214</v>
      </c>
      <c r="AQ9" s="293">
        <v>57316</v>
      </c>
      <c r="AR9" s="294">
        <v>12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497</v>
      </c>
      <c r="AL10" s="1207"/>
      <c r="AM10" s="1207"/>
      <c r="AN10" s="1208"/>
      <c r="AO10" s="295">
        <v>524902</v>
      </c>
      <c r="AP10" s="295">
        <v>8229</v>
      </c>
      <c r="AQ10" s="296">
        <v>3762</v>
      </c>
      <c r="AR10" s="297">
        <v>118.7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498</v>
      </c>
      <c r="AL11" s="1207"/>
      <c r="AM11" s="1207"/>
      <c r="AN11" s="1208"/>
      <c r="AO11" s="295">
        <v>288249</v>
      </c>
      <c r="AP11" s="295">
        <v>4519</v>
      </c>
      <c r="AQ11" s="296">
        <v>6408</v>
      </c>
      <c r="AR11" s="297">
        <v>-29.5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499</v>
      </c>
      <c r="AL12" s="1207"/>
      <c r="AM12" s="1207"/>
      <c r="AN12" s="1208"/>
      <c r="AO12" s="295">
        <v>27210</v>
      </c>
      <c r="AP12" s="295">
        <v>427</v>
      </c>
      <c r="AQ12" s="296">
        <v>891</v>
      </c>
      <c r="AR12" s="297">
        <v>-52.1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500</v>
      </c>
      <c r="AL13" s="1207"/>
      <c r="AM13" s="1207"/>
      <c r="AN13" s="1208"/>
      <c r="AO13" s="295" t="s">
        <v>501</v>
      </c>
      <c r="AP13" s="295" t="s">
        <v>501</v>
      </c>
      <c r="AQ13" s="296">
        <v>1</v>
      </c>
      <c r="AR13" s="297" t="s">
        <v>501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502</v>
      </c>
      <c r="AL14" s="1207"/>
      <c r="AM14" s="1207"/>
      <c r="AN14" s="1208"/>
      <c r="AO14" s="295">
        <v>190484</v>
      </c>
      <c r="AP14" s="295">
        <v>2986</v>
      </c>
      <c r="AQ14" s="296">
        <v>2694</v>
      </c>
      <c r="AR14" s="297">
        <v>10.8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503</v>
      </c>
      <c r="AL15" s="1207"/>
      <c r="AM15" s="1207"/>
      <c r="AN15" s="1208"/>
      <c r="AO15" s="295">
        <v>35280</v>
      </c>
      <c r="AP15" s="295">
        <v>553</v>
      </c>
      <c r="AQ15" s="296">
        <v>1362</v>
      </c>
      <c r="AR15" s="297">
        <v>-59.4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504</v>
      </c>
      <c r="AL16" s="1210"/>
      <c r="AM16" s="1210"/>
      <c r="AN16" s="1211"/>
      <c r="AO16" s="295">
        <v>-374439</v>
      </c>
      <c r="AP16" s="295">
        <v>-5870</v>
      </c>
      <c r="AQ16" s="296">
        <v>-4530</v>
      </c>
      <c r="AR16" s="297">
        <v>29.6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4787831</v>
      </c>
      <c r="AP17" s="295">
        <v>75057</v>
      </c>
      <c r="AQ17" s="296">
        <v>67903</v>
      </c>
      <c r="AR17" s="297">
        <v>10.5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509</v>
      </c>
      <c r="AL21" s="1204"/>
      <c r="AM21" s="1204"/>
      <c r="AN21" s="1205"/>
      <c r="AO21" s="307">
        <v>7.78</v>
      </c>
      <c r="AP21" s="308">
        <v>6.2</v>
      </c>
      <c r="AQ21" s="309">
        <v>1.58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510</v>
      </c>
      <c r="AL22" s="1204"/>
      <c r="AM22" s="1204"/>
      <c r="AN22" s="1205"/>
      <c r="AO22" s="312">
        <v>96.4</v>
      </c>
      <c r="AP22" s="313">
        <v>98.7</v>
      </c>
      <c r="AQ22" s="314">
        <v>-2.2999999999999998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512</v>
      </c>
      <c r="AO27" s="273"/>
      <c r="AP27" s="273"/>
      <c r="AQ27" s="273"/>
      <c r="AR27" s="273"/>
      <c r="AS27" s="273"/>
      <c r="AT27" s="273"/>
    </row>
    <row r="28" spans="1:46" ht="17.2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491</v>
      </c>
      <c r="AP30" s="283"/>
      <c r="AQ30" s="284" t="s">
        <v>492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493</v>
      </c>
      <c r="AQ31" s="290" t="s">
        <v>494</v>
      </c>
      <c r="AR31" s="291" t="s">
        <v>495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515</v>
      </c>
      <c r="AL32" s="1195"/>
      <c r="AM32" s="1195"/>
      <c r="AN32" s="1196"/>
      <c r="AO32" s="322">
        <v>3895451</v>
      </c>
      <c r="AP32" s="322">
        <v>61068</v>
      </c>
      <c r="AQ32" s="323">
        <v>34720</v>
      </c>
      <c r="AR32" s="324">
        <v>75.900000000000006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516</v>
      </c>
      <c r="AL33" s="1195"/>
      <c r="AM33" s="1195"/>
      <c r="AN33" s="1196"/>
      <c r="AO33" s="322" t="s">
        <v>501</v>
      </c>
      <c r="AP33" s="322" t="s">
        <v>501</v>
      </c>
      <c r="AQ33" s="323">
        <v>1</v>
      </c>
      <c r="AR33" s="324" t="s">
        <v>501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517</v>
      </c>
      <c r="AL34" s="1195"/>
      <c r="AM34" s="1195"/>
      <c r="AN34" s="1196"/>
      <c r="AO34" s="322" t="s">
        <v>501</v>
      </c>
      <c r="AP34" s="322" t="s">
        <v>501</v>
      </c>
      <c r="AQ34" s="323">
        <v>22</v>
      </c>
      <c r="AR34" s="324" t="s">
        <v>501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518</v>
      </c>
      <c r="AL35" s="1195"/>
      <c r="AM35" s="1195"/>
      <c r="AN35" s="1196"/>
      <c r="AO35" s="322">
        <v>1421015</v>
      </c>
      <c r="AP35" s="322">
        <v>22277</v>
      </c>
      <c r="AQ35" s="323">
        <v>9232</v>
      </c>
      <c r="AR35" s="324">
        <v>141.30000000000001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519</v>
      </c>
      <c r="AL36" s="1195"/>
      <c r="AM36" s="1195"/>
      <c r="AN36" s="1196"/>
      <c r="AO36" s="322">
        <v>225008</v>
      </c>
      <c r="AP36" s="322">
        <v>3527</v>
      </c>
      <c r="AQ36" s="323">
        <v>2017</v>
      </c>
      <c r="AR36" s="324">
        <v>74.900000000000006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520</v>
      </c>
      <c r="AL37" s="1195"/>
      <c r="AM37" s="1195"/>
      <c r="AN37" s="1196"/>
      <c r="AO37" s="322" t="s">
        <v>501</v>
      </c>
      <c r="AP37" s="322" t="s">
        <v>501</v>
      </c>
      <c r="AQ37" s="323">
        <v>1146</v>
      </c>
      <c r="AR37" s="324" t="s">
        <v>501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521</v>
      </c>
      <c r="AL38" s="1198"/>
      <c r="AM38" s="1198"/>
      <c r="AN38" s="1199"/>
      <c r="AO38" s="325">
        <v>472</v>
      </c>
      <c r="AP38" s="325">
        <v>7</v>
      </c>
      <c r="AQ38" s="326">
        <v>1</v>
      </c>
      <c r="AR38" s="314">
        <v>600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522</v>
      </c>
      <c r="AL39" s="1198"/>
      <c r="AM39" s="1198"/>
      <c r="AN39" s="1199"/>
      <c r="AO39" s="322">
        <v>-360783</v>
      </c>
      <c r="AP39" s="322">
        <v>-5656</v>
      </c>
      <c r="AQ39" s="323">
        <v>-6713</v>
      </c>
      <c r="AR39" s="324">
        <v>-15.7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523</v>
      </c>
      <c r="AL40" s="1195"/>
      <c r="AM40" s="1195"/>
      <c r="AN40" s="1196"/>
      <c r="AO40" s="322">
        <v>-3299886</v>
      </c>
      <c r="AP40" s="322">
        <v>-51731</v>
      </c>
      <c r="AQ40" s="323">
        <v>-28519</v>
      </c>
      <c r="AR40" s="324">
        <v>81.400000000000006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1881277</v>
      </c>
      <c r="AP41" s="322">
        <v>29492</v>
      </c>
      <c r="AQ41" s="323">
        <v>11906</v>
      </c>
      <c r="AR41" s="324">
        <v>147.69999999999999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491</v>
      </c>
      <c r="AN49" s="1189" t="s">
        <v>527</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528</v>
      </c>
      <c r="AO50" s="339" t="s">
        <v>529</v>
      </c>
      <c r="AP50" s="340" t="s">
        <v>530</v>
      </c>
      <c r="AQ50" s="341" t="s">
        <v>531</v>
      </c>
      <c r="AR50" s="342" t="s">
        <v>532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2498009</v>
      </c>
      <c r="AN51" s="344">
        <v>37656</v>
      </c>
      <c r="AO51" s="345">
        <v>-60.5</v>
      </c>
      <c r="AP51" s="346">
        <v>63956</v>
      </c>
      <c r="AQ51" s="347">
        <v>25.7</v>
      </c>
      <c r="AR51" s="348">
        <v>-86.2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1617071</v>
      </c>
      <c r="AN52" s="352">
        <v>24376</v>
      </c>
      <c r="AO52" s="353">
        <v>-58.4</v>
      </c>
      <c r="AP52" s="354">
        <v>29239</v>
      </c>
      <c r="AQ52" s="355">
        <v>8.8000000000000007</v>
      </c>
      <c r="AR52" s="356">
        <v>-67.2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3239757</v>
      </c>
      <c r="AN53" s="344">
        <v>49338</v>
      </c>
      <c r="AO53" s="345">
        <v>31</v>
      </c>
      <c r="AP53" s="346">
        <v>66255</v>
      </c>
      <c r="AQ53" s="347">
        <v>3.6</v>
      </c>
      <c r="AR53" s="348">
        <v>27.4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2516098</v>
      </c>
      <c r="AN54" s="352">
        <v>38318</v>
      </c>
      <c r="AO54" s="353">
        <v>57.2</v>
      </c>
      <c r="AP54" s="354">
        <v>31822</v>
      </c>
      <c r="AQ54" s="355">
        <v>8.8000000000000007</v>
      </c>
      <c r="AR54" s="356">
        <v>48.4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2503514</v>
      </c>
      <c r="AN55" s="344">
        <v>38472</v>
      </c>
      <c r="AO55" s="345">
        <v>-22</v>
      </c>
      <c r="AP55" s="346">
        <v>47278</v>
      </c>
      <c r="AQ55" s="347">
        <v>-28.6</v>
      </c>
      <c r="AR55" s="348">
        <v>6.6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1788303</v>
      </c>
      <c r="AN56" s="352">
        <v>27481</v>
      </c>
      <c r="AO56" s="353">
        <v>-28.3</v>
      </c>
      <c r="AP56" s="354">
        <v>24096</v>
      </c>
      <c r="AQ56" s="355">
        <v>-24.3</v>
      </c>
      <c r="AR56" s="356">
        <v>-4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1123519</v>
      </c>
      <c r="AN57" s="344">
        <v>17451</v>
      </c>
      <c r="AO57" s="345">
        <v>-54.6</v>
      </c>
      <c r="AP57" s="346">
        <v>44504</v>
      </c>
      <c r="AQ57" s="347">
        <v>-5.9</v>
      </c>
      <c r="AR57" s="348">
        <v>-48.7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665392</v>
      </c>
      <c r="AN58" s="352">
        <v>10335</v>
      </c>
      <c r="AO58" s="353">
        <v>-62.4</v>
      </c>
      <c r="AP58" s="354">
        <v>25876</v>
      </c>
      <c r="AQ58" s="355">
        <v>7.4</v>
      </c>
      <c r="AR58" s="356">
        <v>-69.8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2456112</v>
      </c>
      <c r="AN59" s="344">
        <v>38504</v>
      </c>
      <c r="AO59" s="345">
        <v>120.6</v>
      </c>
      <c r="AP59" s="346">
        <v>47820</v>
      </c>
      <c r="AQ59" s="347">
        <v>7.5</v>
      </c>
      <c r="AR59" s="348">
        <v>113.1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1306970</v>
      </c>
      <c r="AN60" s="352">
        <v>20489</v>
      </c>
      <c r="AO60" s="353">
        <v>98.2</v>
      </c>
      <c r="AP60" s="354">
        <v>25855</v>
      </c>
      <c r="AQ60" s="355">
        <v>-0.1</v>
      </c>
      <c r="AR60" s="356">
        <v>98.3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2364182</v>
      </c>
      <c r="AN61" s="359">
        <v>36284</v>
      </c>
      <c r="AO61" s="360">
        <v>2.9</v>
      </c>
      <c r="AP61" s="361">
        <v>53963</v>
      </c>
      <c r="AQ61" s="362">
        <v>0.5</v>
      </c>
      <c r="AR61" s="348">
        <v>2.4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1578767</v>
      </c>
      <c r="AN62" s="352">
        <v>24200</v>
      </c>
      <c r="AO62" s="353">
        <v>1.3</v>
      </c>
      <c r="AP62" s="354">
        <v>27378</v>
      </c>
      <c r="AQ62" s="355">
        <v>0.1</v>
      </c>
      <c r="AR62" s="356">
        <v>1.2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aQn3cLVWaQ59z70mXI/Rvn09EAr5chTLeKagrwRTfPA49aCgtTdlyKuDpam7l4KtEwbczJfPaAjjDQ6xSwrm0g==" saltValue="TpZXPxatAq2pQ5rQ3a/no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UPMZIkJ3nb19+OGOWaps4/PfvGawnmKzbZVb1Xs1bQH8KDCg29I5SgeOWlIy8K8vbCYhJAxhLMzxVFZL3JeTA==" saltValue="6V/36vn+fgWICxbLiQOV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a0QllFdJH01PGXsjvajLoPkcoFdmGBVW3eODmrHi4GAcrGF+ha7muD7Ksky1HFUfpIZ8GRLMHnyIlg02YglgA==" saltValue="FwA6fvbAUX6MqFcrERYms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543</v>
      </c>
      <c r="G46" s="8" t="s">
        <v>544</v>
      </c>
      <c r="H46" s="8" t="s">
        <v>545</v>
      </c>
      <c r="I46" s="8" t="s">
        <v>546</v>
      </c>
      <c r="J46" s="9" t="s">
        <v>547</v>
      </c>
    </row>
    <row r="47" spans="2:10" ht="57.75" customHeight="1">
      <c r="B47" s="10"/>
      <c r="C47" s="1212" t="s">
        <v>3</v>
      </c>
      <c r="D47" s="1212"/>
      <c r="E47" s="1213"/>
      <c r="F47" s="11">
        <v>9.1300000000000008</v>
      </c>
      <c r="G47" s="12">
        <v>6.93</v>
      </c>
      <c r="H47" s="12">
        <v>6.42</v>
      </c>
      <c r="I47" s="12">
        <v>6.39</v>
      </c>
      <c r="J47" s="13">
        <v>6.39</v>
      </c>
    </row>
    <row r="48" spans="2:10" ht="57.75" customHeight="1">
      <c r="B48" s="14"/>
      <c r="C48" s="1214" t="s">
        <v>4</v>
      </c>
      <c r="D48" s="1214"/>
      <c r="E48" s="1215"/>
      <c r="F48" s="15">
        <v>2.02</v>
      </c>
      <c r="G48" s="16">
        <v>1.32</v>
      </c>
      <c r="H48" s="16">
        <v>2.02</v>
      </c>
      <c r="I48" s="16">
        <v>2.46</v>
      </c>
      <c r="J48" s="17">
        <v>1.96</v>
      </c>
    </row>
    <row r="49" spans="2:10" ht="57.75" customHeight="1" thickBot="1">
      <c r="B49" s="18"/>
      <c r="C49" s="1216" t="s">
        <v>5</v>
      </c>
      <c r="D49" s="1216"/>
      <c r="E49" s="1217"/>
      <c r="F49" s="19" t="s">
        <v>548</v>
      </c>
      <c r="G49" s="20" t="s">
        <v>549</v>
      </c>
      <c r="H49" s="20" t="s">
        <v>550</v>
      </c>
      <c r="I49" s="20" t="s">
        <v>551</v>
      </c>
      <c r="J49" s="21" t="s">
        <v>552</v>
      </c>
    </row>
    <row r="50" spans="2:10" ht="13.5" customHeight="1"/>
    <row r="51" spans="2:10" ht="13.5" hidden="1" customHeight="1"/>
    <row r="52" spans="2:10" ht="13.5" hidden="1" customHeight="1"/>
    <row r="53" spans="2:10" ht="13.5" hidden="1" customHeight="1"/>
  </sheetData>
  <sheetProtection algorithmName="SHA-512" hashValue="1jg7DTfcWll+sEQp0k7sIKryDM/Dhbi9NhuwY5nJtt7ogV9wBcyN+wIU3EtS9B8aiOy3waqEFZ490Bvt/RZ26Q==" saltValue="Rt87tCdsUILNcx1LQ/7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橋本市</cp:lastModifiedBy>
  <cp:lastPrinted>2019-10-24T02:06:15Z</cp:lastPrinted>
  <dcterms:created xsi:type="dcterms:W3CDTF">2019-06-06T07:16:52Z</dcterms:created>
  <dcterms:modified xsi:type="dcterms:W3CDTF">2019-10-24T02:07:40Z</dcterms:modified>
  <cp:category/>
</cp:coreProperties>
</file>