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t\fs\インターネット公開\財政課\山本\downloads\"/>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<sst xmlns="http://schemas.openxmlformats.org/spreadsheetml/2006/main" count="1075" uniqueCount="612">
  <si>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</si>
  <si>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</si>
  <si>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</si>
  <si>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</si>
  <si>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</si>
  <si>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</si>
  <si>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</si>
  <si>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</si>
  <si>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</si>
  <si>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</si>
  <si>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</si>
  <si>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</si>
  <si>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</si>
  <si>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</si>
  <si>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</si>
  <si>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</si>
  <si>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</si>
  <si>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</si>
  <si>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</si>
  <si>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</si>
  <si>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</si>
  <si>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</si>
  <si>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</si>
  <si>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</si>
  <si>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</si>
  <si>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</si>
  <si>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</si>
  <si>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</si>
  <si>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</si>
  <si>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</si>
  <si>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</si>
  <si>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</si>
  <si>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</si>
  <si>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</si>
  <si>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</si>
  <si>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</si>
  <si>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</si>
  <si>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</si>
  <si>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</si>
  <si>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</si>
  <si>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</si>
  <si>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</si>
  <si>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</si>
  <si>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</si>
  <si>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</si>
  <si>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</si>
  <si>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</si>
  <si>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</si>
  <si>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</si>
  <si>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</si>
  <si>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</si>
  <si>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</si>
  <si>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</si>
  <si>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</si>
  <si>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</si>
  <si>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</si>
  <si>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</si>
  <si>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</si>
  <si>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</si>
  <si>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</si>
  <si>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</si>
  <si>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</si>
  <si>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</si>
  <si>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</si>
  <si>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</si>
  <si>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</si>
  <si>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</si>
  <si>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</si>
  <si>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</si>
  <si>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</si>
  <si>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</si>
  <si>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</si>
  <si>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</si>
  <si>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</si>
  <si>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</si>
  <si>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</si>
  <si>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</si>
  <si>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</si>
  <si>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</si>
  <si>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</si>
  <si>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</si>
  <si>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</si>
  <si>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</si>
  <si>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</si>
  <si>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</si>
  <si>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</si>
  <si>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</si>
  <si>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</si>
  <si>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</si>
  <si>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</si>
  <si>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</si>
  <si>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</si>
  <si>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</si>
  <si>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</si>
  <si>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</si>
  <si>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</si>
  <si>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</si>
  <si>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</si>
  <si>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</si>
  <si>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</si>
  <si>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</si>
  <si>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</si>
  <si>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</si>
  <si>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</si>
  <si>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</si>
  <si>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</si>
  <si>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</si>
  <si>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</si>
  <si>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</si>
  <si>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</si>
  <si>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</si>
  <si>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</si>
  <si>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</si>
  <si>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</si>
  <si>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</si>
  <si>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</si>
  <si>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</si>
  <si>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</si>
  <si>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</si>
  <si>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</si>
  <si>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</si>
  <si>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</si>
  <si>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</si>
  <si>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</si>
  <si>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</si>
  <si>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</si>
  <si>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</si>
  <si>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</si>
  <si>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</si>
  <si>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</si>
  <si>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</si>
  <si>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</si>
  <si>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</si>
  <si>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</si>
  <si>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</si>
  <si>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</si>
  <si>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</si>
  <si>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</si>
  <si>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</si>
  <si>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</si>
  <si>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</si>
  <si>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</si>
  <si>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</si>
  <si>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</si>
  <si>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</si>
  <si>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</si>
  <si>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</si>
  <si>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</si>
  <si>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</si>
  <si>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</si>
  <si>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</si>
  <si>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</si>
  <si>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</si>
  <si>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</si>
  <si>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</si>
  <si>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</si>
  <si>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</si>
  <si>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</si>
  <si>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</si>
  <si>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</si>
  <si>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</si>
  <si>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</si>
  <si>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</si>
  <si>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</si>
  <si>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</si>
  <si>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</si>
  <si>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</si>
  <si>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</si>
  <si>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</si>
  <si>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</si>
  <si>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</si>
  <si>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</si>
  <si>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</si>
  <si>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</si>
  <si>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</si>
  <si>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</si>
  <si>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</si>
  <si>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</si>
  <si>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</si>
  <si>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</si>
  <si>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</si>
  <si>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</si>
  <si>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</si>
  <si>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</si>
  <si>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</si>
  <si>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</si>
  <si>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</si>
  <si>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</si>
  <si>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</si>
  <si>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</si>
  <si>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</si>
  <si>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</si>
  <si>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</si>
  <si>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</si>
  <si>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</si>
  <si>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</si>
  <si>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</si>
  <si>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</si>
  <si>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</si>
  <si>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</si>
  <si>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</si>
  <si>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</si>
  <si>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</si>
  <si>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</si>
  <si>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</si>
  <si>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</si>
  <si>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</si>
  <si>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</si>
  <si>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</si>
  <si>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</si>
  <si>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</si>
  <si>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</si>
  <si>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</si>
  <si>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</si>
  <si>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</si>
  <si>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</si>
  <si>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</si>
  <si>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</si>
  <si>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</si>
  <si>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</si>
  <si>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</si>
  <si>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</si>
  <si>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</si>
  <si>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</si>
  <si>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</si>
  <si>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</si>
  <si>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</si>
  <si>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</si>
  <si>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</si>
  <si>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</si>
  <si>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</si>
  <si>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</si>
  <si>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</si>
  <si>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</si>
  <si>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</si>
  <si>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</si>
  <si>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</si>
  <si>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</si>
  <si>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</si>
  <si>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</si>
  <si>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</si>
  <si>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</si>
  <si>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</si>
  <si>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</si>
  <si>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</si>
  <si>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</si>
  <si>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</si>
  <si>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</si>
  <si>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</si>
  <si>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</si>
  <si>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</si>
  <si>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</si>
  <si>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</si>
  <si>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</si>
  <si>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</si>
  <si>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</si>
  <si>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</si>
  <si>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</si>
  <si>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</si>
  <si>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</si>
  <si>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</si>
  <si>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</si>
  <si>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</si>
  <si>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</si>
  <si>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</si>
  <si>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</si>
  <si>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</si>
  <si>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</si>
  <si>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</si>
  <si>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</si>
  <si>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</si>
  <si>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</si>
  <si>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</si>
  <si>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</si>
  <si>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</si>
  <si>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</si>
  <si>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</si>
  <si>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</si>
  <si>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</si>
  <si>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</si>
  <si>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</si>
  <si>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</si>
  <si>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</si>
  <si>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</si>
  <si>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</si>
  <si>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</si>
  <si>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</si>
  <si>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</si>
  <si>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</si>
  <si>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</si>
  <si>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</si>
  <si>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</si>
  <si>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</si>
  <si>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</si>
  <si>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</si>
  <si>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</si>
  <si>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</si>
  <si>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</si>
  <si>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</si>
  <si>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</si>
  <si>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</si>
  <si>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</si>
  <si>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</si>
  <si>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</si>
  <si>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</si>
  <si>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</si>
  <si>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</si>
  <si>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</si>
  <si>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</si>
  <si>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</si>
  <si>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</si>
  <si>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</si>
  <si>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</si>
  <si>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</si>
  <si>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</si>
  <si>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</si>
  <si>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</si>
  <si>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</si>
  <si>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</si>
  <si>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</si>
  <si>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</si>
  <si>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</si>
  <si>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</si>
  <si>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</si>
  <si>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</si>
  <si>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</si>
  <si>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</si>
  <si>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</si>
  <si>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</si>
  <si>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</si>
  <si>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</si>
  <si>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</si>
  <si>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</si>
  <si>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</si>
  <si>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</si>
  <si>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</si>
  <si>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</si>
  <si>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</si>
  <si>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</si>
  <si>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</si>
  <si>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</si>
  <si>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</si>
  <si>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</si>
  <si>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</si>
  <si>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</si>
  <si>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</si>
  <si>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</si>
  <si>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</si>
  <si>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</si>
  <si>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</si>
  <si>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</si>
  <si>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</si>
  <si>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</si>
  <si>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</si>
  <si>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</si>
  <si>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</si>
  <si>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</si>
  <si>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</si>
  <si>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</si>
  <si>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</si>
  <si>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</si>
  <si>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</si>
  <si>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</si>
  <si>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</si>
  <si>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</si>
  <si>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</si>
  <si>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</si>
  <si>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</si>
  <si>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</si>
  <si>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</si>
  <si>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</si>
  <si>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</si>
  <si>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</si>
  <si>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</si>
  <si>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</si>
  <si>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</si>
  <si>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</si>
  <si>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</si>
  <si>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</si>
  <si>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</si>
  <si>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</si>
  <si>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</si>
  <si>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</si>
  <si>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</si>
  <si>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</si>
  <si>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</si>
  <si>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</si>
  <si>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</si>
  <si>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</si>
  <si>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</si>
  <si>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</si>
  <si>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</si>
  <si>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</si>
  <si>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</si>
  <si>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</si>
  <si>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</si>
  <si>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</si>
  <si>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</si>
  <si>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</si>
  <si>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</si>
  <si>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</si>
  <si>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</si>
  <si>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</si>
  <si>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</si>
  <si>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</si>
  <si>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</si>
  <si>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</si>
  <si>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</si>
  <si>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</si>
  <si>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</si>
  <si>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</si>
  <si>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</si>
  <si>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</si>
  <si>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</si>
  <si>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</si>
  <si>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</si>
  <si>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</si>
  <si>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</si>
  <si>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</si>
  <si>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農業集落排水事業特別会計</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</si>
  <si>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</si>
  <si>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</si>
  <si>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</si>
  <si>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</si>
  <si>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</si>
  <si>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</si>
  <si>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</si>
  <si>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</si>
  <si>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</si>
  <si>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</si>
  <si>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</si>
  <si>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</si>
  <si>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</si>
  <si>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</si>
  <si>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</si>
  <si>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</si>
  <si>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</si>
  <si>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</si>
  <si>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</si>
  <si>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</si>
  <si>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</si>
  <si>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</si>
  <si>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</si>
  <si>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</si>
  <si>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</si>
  <si>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</si>
  <si>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</si>
  <si>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</si>
  <si>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</si>
  <si>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</si>
  <si>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</si>
  <si>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</si>
  <si>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</si>
  <si>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</si>
  <si>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</si>
  <si>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</si>
  <si>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</si>
  <si>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</si>
  <si>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</si>
  <si>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</si>
  <si>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</si>
  <si>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</si>
  <si>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</si>
  <si>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</si>
  <si>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</si>
  <si>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</si>
  <si>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</si>
  <si>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</si>
  <si>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</si>
  <si>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</si>
  <si>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</si>
  <si>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</si>
  <si>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</si>
  <si>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</si>
  <si>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</si>
  <si>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</si>
  <si>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</si>
  <si>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</si>
  <si>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</si>
  <si>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</si>
  <si>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</si>
  <si>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</si>
  <si>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</si>
  <si>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</si>
  <si>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</si>
  <si>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工業団地造成事業特別会計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</si>
  <si>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</si>
  <si>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</si>
  <si>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</si>
  <si>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</si>
  <si>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</si>
  <si>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</si>
  <si>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</si>
  <si>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</si>
  <si>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</si>
  <si>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</si>
  <si>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</si>
  <si>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</si>
  <si>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</si>
  <si>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</si>
  <si>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</si>
  <si>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</si>
  <si>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</si>
  <si>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</si>
  <si>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</si>
  <si>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</si>
  <si>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</si>
  <si>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</si>
  <si>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</si>
  <si>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</si>
  <si>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</si>
  <si>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</si>
  <si>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</si>
  <si>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</si>
  <si>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</si>
  <si>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</si>
  <si>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</si>
  <si>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</si>
  <si>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</si>
  <si>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</si>
  <si>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</si>
  <si>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</si>
  <si>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</si>
  <si>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</si>
  <si>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</si>
  <si>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</si>
  <si>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</si>
  <si>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</si>
  <si>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</si>
  <si>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</si>
  <si>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</si>
  <si>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</si>
  <si>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</si>
  <si>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</si>
  <si>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</si>
  <si>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</si>
  <si>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</si>
  <si>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</si>
  <si>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</si>
  <si>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</si>
  <si>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</si>
  <si>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</si>
  <si>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</si>
  <si>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</si>
  <si>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</si>
  <si>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</si>
  <si>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</si>
  <si>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</si>
  <si>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</si>
  <si>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</si>
  <si>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</si>
  <si>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</si>
  <si>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</si>
  <si>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</si>
  <si>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</si>
  <si>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</si>
  <si>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</si>
  <si>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</si>
  <si>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</si>
  <si>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</si>
  <si>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</si>
  <si>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</si>
  <si>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</si>
  <si>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</si>
  <si>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</si>
  <si>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</si>
  <si>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</si>
  <si>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</si>
  <si>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</si>
  <si>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</si>
  <si>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</si>
  <si>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</si>
  <si>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</si>
  <si>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</si>
  <si>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</si>
  <si>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</si>
  <si>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</si>
  <si>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</si>
  <si>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0.79</t>
  </si>
  <si>
    <t>▲ 2.43</t>
  </si>
  <si>
    <t>水道事業会計</t>
  </si>
  <si>
    <t>病院事業会計</t>
  </si>
  <si>
    <t>一般会計</t>
  </si>
  <si>
    <t>介護保険特別会計</t>
  </si>
  <si>
    <t>下水道事業会計</t>
  </si>
  <si>
    <t>国民健康保険特別会計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</si>
  <si>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</si>
  <si>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</si>
  <si>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</si>
  <si>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</si>
  <si>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</si>
  <si>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</si>
  <si>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</si>
  <si>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</si>
  <si>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</si>
  <si>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</si>
  <si>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</si>
  <si>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</si>
  <si>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</si>
  <si>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</si>
  <si>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</si>
  <si>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</si>
  <si>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</si>
  <si>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</si>
  <si>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</si>
  <si>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</si>
  <si>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橋本市文化スポーツ振興公社</t>
  </si>
  <si>
    <t>地域づくり基金</t>
  </si>
  <si>
    <t>ふるさと応援基金</t>
  </si>
  <si>
    <t>庁舎整備基金</t>
  </si>
  <si>
    <t>墓園基金</t>
  </si>
  <si>
    <t>住宅新築資金等貸付事業基金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</si>
</sst>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BE6A-428F-AE61-1ADAB06F43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18716</c:v>
                </c:pt>
                <c:pt idx="1">
                  <c:v>26076</c:v>
                </c:pt>
                <c:pt idx="2">
                  <c:v>30793</c:v>
                </c:pt>
                <c:pt idx="3">
                  <c:v>18178</c:v>
                </c:pt>
                <c:pt idx="4">
                  <c:v>20960</c:v>
                </c:pt>
              </c:numCache>
            </c:numRef>
          </c:val>
          <c:smooth val="0"/>
          <c:extLst>
            <c:ext xmlns:c16="http://schemas.microsoft.com/office/drawing/2014/chart" uri="{C3380CC4-5D6E-409C-BE32-E72D297353CC}">
              <c16:uniqueId val="{00000001-BE6A-428F-AE61-1ADAB06F43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3.64</c:v>
                </c:pt>
                <c:pt idx="1">
                  <c:v>2.88</c:v>
                </c:pt>
                <c:pt idx="2">
                  <c:v>6.82</c:v>
                </c:pt>
                <c:pt idx="3">
                  <c:v>7.22</c:v>
                </c:pt>
                <c:pt idx="4">
                  <c:v>5.57</c:v>
                </c:pt>
              </c:numCache>
            </c:numRef>
          </c:val>
          <c:extLst>
            <c:ext xmlns:c16="http://schemas.microsoft.com/office/drawing/2014/chart" uri="{C3380CC4-5D6E-409C-BE32-E72D297353CC}">
              <c16:uniqueId val="{00000000-7F42-4A36-9B1C-E68684DC21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7.39</c:v>
                </c:pt>
                <c:pt idx="1">
                  <c:v>9.32</c:v>
                </c:pt>
                <c:pt idx="2">
                  <c:v>10.66</c:v>
                </c:pt>
                <c:pt idx="3">
                  <c:v>13.84</c:v>
                </c:pt>
                <c:pt idx="4">
                  <c:v>18.46</c:v>
                </c:pt>
              </c:numCache>
            </c:numRef>
          </c:val>
          <c:extLst>
            <c:ext xmlns:c16="http://schemas.microsoft.com/office/drawing/2014/chart" uri="{C3380CC4-5D6E-409C-BE32-E72D297353CC}">
              <c16:uniqueId val="{00000001-7F42-4A36-9B1C-E68684DC21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-0.79</c:v>
                </c:pt>
                <c:pt idx="2">
                  <c:v>4</c:v>
                </c:pt>
                <c:pt idx="3">
                  <c:v>0.63</c:v>
                </c:pt>
                <c:pt idx="4">
                  <c:v>-2.4300000000000002</c:v>
                </c:pt>
              </c:numCache>
            </c:numRef>
          </c:val>
          <c:smooth val="0"/>
          <c:extLst>
            <c:ext xmlns:c16="http://schemas.microsoft.com/office/drawing/2014/chart" uri="{C3380CC4-5D6E-409C-BE32-E72D297353CC}">
              <c16:uniqueId val="{00000002-7F42-4A36-9B1C-E68684DC21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0.1</c:v>
                </c:pt>
                <c:pt idx="4">
                  <c:v>#N/A</c:v>
                </c:pt>
                <c:pt idx="5">
                  <c:v>0.09</c:v>
                </c:pt>
                <c:pt idx="6">
                  <c:v>#N/A</c:v>
                </c:pt>
                <c:pt idx="7">
                  <c:v>0.04</c:v>
                </c:pt>
                <c:pt idx="8">
                  <c:v>#N/A</c:v>
                </c:pt>
                <c:pt idx="9">
                  <c:v>0.03</c:v>
                </c:pt>
              </c:numCache>
            </c:numRef>
          </c:val>
          <c:extLst>
            <c:ext xmlns:c16="http://schemas.microsoft.com/office/drawing/2014/chart" uri="{C3380CC4-5D6E-409C-BE32-E72D297353CC}">
              <c16:uniqueId val="{00000000-B882-424D-BAE7-69F8376F7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82-424D-BAE7-69F8376F7A4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B882-424D-BAE7-69F8376F7A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0.1</c:v>
                </c:pt>
                <c:pt idx="8">
                  <c:v>#N/A</c:v>
                </c:pt>
                <c:pt idx="9">
                  <c:v>0.43</c:v>
                </c:pt>
              </c:numCache>
            </c:numRef>
          </c:val>
          <c:extLst>
            <c:ext xmlns:c16="http://schemas.microsoft.com/office/drawing/2014/chart" uri="{C3380CC4-5D6E-409C-BE32-E72D297353CC}">
              <c16:uniqueId val="{00000003-B882-424D-BAE7-69F8376F7A4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1.48</c:v>
                </c:pt>
                <c:pt idx="2">
                  <c:v>#N/A</c:v>
                </c:pt>
                <c:pt idx="3">
                  <c:v>0.48</c:v>
                </c:pt>
                <c:pt idx="4">
                  <c:v>#N/A</c:v>
                </c:pt>
                <c:pt idx="5">
                  <c:v>0.62</c:v>
                </c:pt>
                <c:pt idx="6">
                  <c:v>#N/A</c:v>
                </c:pt>
                <c:pt idx="7">
                  <c:v>0.45</c:v>
                </c:pt>
                <c:pt idx="8">
                  <c:v>#N/A</c:v>
                </c:pt>
                <c:pt idx="9">
                  <c:v>0.5</c:v>
                </c:pt>
              </c:numCache>
            </c:numRef>
          </c:val>
          <c:extLst>
            <c:ext xmlns:c16="http://schemas.microsoft.com/office/drawing/2014/chart" uri="{C3380CC4-5D6E-409C-BE32-E72D297353CC}">
              <c16:uniqueId val="{00000004-B882-424D-BAE7-69F8376F7A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4.6900000000000004</c:v>
                </c:pt>
                <c:pt idx="4">
                  <c:v>#N/A</c:v>
                </c:pt>
                <c:pt idx="5">
                  <c:v>0.81</c:v>
                </c:pt>
                <c:pt idx="6">
                  <c:v>#N/A</c:v>
                </c:pt>
                <c:pt idx="7">
                  <c:v>0.54</c:v>
                </c:pt>
                <c:pt idx="8">
                  <c:v>#N/A</c:v>
                </c:pt>
                <c:pt idx="9">
                  <c:v>1.33</c:v>
                </c:pt>
              </c:numCache>
            </c:numRef>
          </c:val>
          <c:extLst>
            <c:ext xmlns:c16="http://schemas.microsoft.com/office/drawing/2014/chart" uri="{C3380CC4-5D6E-409C-BE32-E72D297353CC}">
              <c16:uniqueId val="{00000005-B882-424D-BAE7-69F8376F7A4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2.1800000000000002</c:v>
                </c:pt>
                <c:pt idx="4">
                  <c:v>#N/A</c:v>
                </c:pt>
                <c:pt idx="5">
                  <c:v>1.23</c:v>
                </c:pt>
                <c:pt idx="6">
                  <c:v>#N/A</c:v>
                </c:pt>
                <c:pt idx="7">
                  <c:v>1.34</c:v>
                </c:pt>
                <c:pt idx="8">
                  <c:v>#N/A</c:v>
                </c:pt>
                <c:pt idx="9">
                  <c:v>1.71</c:v>
                </c:pt>
              </c:numCache>
            </c:numRef>
          </c:val>
          <c:extLst>
            <c:ext xmlns:c16="http://schemas.microsoft.com/office/drawing/2014/chart" uri="{C3380CC4-5D6E-409C-BE32-E72D297353CC}">
              <c16:uniqueId val="{00000006-B882-424D-BAE7-69F8376F7A4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3.58</c:v>
                </c:pt>
                <c:pt idx="2">
                  <c:v>#N/A</c:v>
                </c:pt>
                <c:pt idx="3">
                  <c:v>2.83</c:v>
                </c:pt>
                <c:pt idx="4">
                  <c:v>#N/A</c:v>
                </c:pt>
                <c:pt idx="5">
                  <c:v>6.72</c:v>
                </c:pt>
                <c:pt idx="6">
                  <c:v>#N/A</c:v>
                </c:pt>
                <c:pt idx="7">
                  <c:v>7.86</c:v>
                </c:pt>
                <c:pt idx="8">
                  <c:v>#N/A</c:v>
                </c:pt>
                <c:pt idx="9">
                  <c:v>5.53</c:v>
                </c:pt>
              </c:numCache>
            </c:numRef>
          </c:val>
          <c:extLst>
            <c:ext xmlns:c16="http://schemas.microsoft.com/office/drawing/2014/chart" uri="{C3380CC4-5D6E-409C-BE32-E72D297353CC}">
              <c16:uniqueId val="{00000007-B882-424D-BAE7-69F8376F7A4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5.91</c:v>
                </c:pt>
                <c:pt idx="2">
                  <c:v>#N/A</c:v>
                </c:pt>
                <c:pt idx="3">
                  <c:v>0.53</c:v>
                </c:pt>
                <c:pt idx="4">
                  <c:v>#N/A</c:v>
                </c:pt>
                <c:pt idx="5">
                  <c:v>8.2799999999999994</c:v>
                </c:pt>
                <c:pt idx="6">
                  <c:v>#N/A</c:v>
                </c:pt>
                <c:pt idx="7">
                  <c:v>14.66</c:v>
                </c:pt>
                <c:pt idx="8">
                  <c:v>#N/A</c:v>
                </c:pt>
                <c:pt idx="9">
                  <c:v>17.57</c:v>
                </c:pt>
              </c:numCache>
            </c:numRef>
          </c:val>
          <c:extLst>
            <c:ext xmlns:c16="http://schemas.microsoft.com/office/drawing/2014/chart" uri="{C3380CC4-5D6E-409C-BE32-E72D297353CC}">
              <c16:uniqueId val="{00000008-B882-424D-BAE7-69F8376F7A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21.43</c:v>
                </c:pt>
                <c:pt idx="2">
                  <c:v>#N/A</c:v>
                </c:pt>
                <c:pt idx="3">
                  <c:v>22.91</c:v>
                </c:pt>
                <c:pt idx="4">
                  <c:v>#N/A</c:v>
                </c:pt>
                <c:pt idx="5">
                  <c:v>24.5</c:v>
                </c:pt>
                <c:pt idx="6">
                  <c:v>#N/A</c:v>
                </c:pt>
                <c:pt idx="7">
                  <c:v>25.55</c:v>
                </c:pt>
                <c:pt idx="8">
                  <c:v>#N/A</c:v>
                </c:pt>
                <c:pt idx="9">
                  <c:v>27.94</c:v>
                </c:pt>
              </c:numCache>
            </c:numRef>
          </c:val>
          <c:extLst>
            <c:ext xmlns:c16="http://schemas.microsoft.com/office/drawing/2014/chart" uri="{C3380CC4-5D6E-409C-BE32-E72D297353CC}">
              <c16:uniqueId val="{00000009-B882-424D-BAE7-69F8376F7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3518</c:v>
                </c:pt>
                <c:pt idx="5">
                  <c:v>3354</c:v>
                </c:pt>
                <c:pt idx="8">
                  <c:v>3235</c:v>
                </c:pt>
                <c:pt idx="11">
                  <c:v>3279</c:v>
                </c:pt>
                <c:pt idx="14">
                  <c:v>3098</c:v>
                </c:pt>
              </c:numCache>
            </c:numRef>
          </c:val>
          <c:extLst>
            <c:ext xmlns:c16="http://schemas.microsoft.com/office/drawing/2014/chart" uri="{C3380CC4-5D6E-409C-BE32-E72D297353CC}">
              <c16:uniqueId val="{00000000-FC7E-476D-8A36-9D534CC258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7E-476D-8A36-9D534CC258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7E-476D-8A36-9D534CC258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227</c:v>
                </c:pt>
                <c:pt idx="3">
                  <c:v>232</c:v>
                </c:pt>
                <c:pt idx="6">
                  <c:v>190</c:v>
                </c:pt>
                <c:pt idx="9">
                  <c:v>220</c:v>
                </c:pt>
                <c:pt idx="12">
                  <c:v>211</c:v>
                </c:pt>
              </c:numCache>
            </c:numRef>
          </c:val>
          <c:extLst>
            <c:ext xmlns:c16="http://schemas.microsoft.com/office/drawing/2014/chart" uri="{C3380CC4-5D6E-409C-BE32-E72D297353CC}">
              <c16:uniqueId val="{00000003-FC7E-476D-8A36-9D534CC258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1175</c:v>
                </c:pt>
                <c:pt idx="3">
                  <c:v>1163</c:v>
                </c:pt>
                <c:pt idx="6">
                  <c:v>1109</c:v>
                </c:pt>
                <c:pt idx="9">
                  <c:v>1076</c:v>
                </c:pt>
                <c:pt idx="12">
                  <c:v>1054</c:v>
                </c:pt>
              </c:numCache>
            </c:numRef>
          </c:val>
          <c:extLst>
            <c:ext xmlns:c16="http://schemas.microsoft.com/office/drawing/2014/chart" uri="{C3380CC4-5D6E-409C-BE32-E72D297353CC}">
              <c16:uniqueId val="{00000004-FC7E-476D-8A36-9D534CC258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7E-476D-8A36-9D534CC258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7E-476D-8A36-9D534CC258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3817</c:v>
                </c:pt>
                <c:pt idx="3">
                  <c:v>3759</c:v>
                </c:pt>
                <c:pt idx="6">
                  <c:v>3698</c:v>
                </c:pt>
                <c:pt idx="9">
                  <c:v>3758</c:v>
                </c:pt>
                <c:pt idx="12">
                  <c:v>3587</c:v>
                </c:pt>
              </c:numCache>
            </c:numRef>
          </c:val>
          <c:extLst>
            <c:ext xmlns:c16="http://schemas.microsoft.com/office/drawing/2014/chart" uri="{C3380CC4-5D6E-409C-BE32-E72D297353CC}">
              <c16:uniqueId val="{00000007-FC7E-476D-8A36-9D534CC258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1701</c:v>
                </c:pt>
                <c:pt idx="2">
                  <c:v>#N/A</c:v>
                </c:pt>
                <c:pt idx="3">
                  <c:v>#N/A</c:v>
                </c:pt>
                <c:pt idx="4">
                  <c:v>1800</c:v>
                </c:pt>
                <c:pt idx="5">
                  <c:v>#N/A</c:v>
                </c:pt>
                <c:pt idx="6">
                  <c:v>#N/A</c:v>
                </c:pt>
                <c:pt idx="7">
                  <c:v>1762</c:v>
                </c:pt>
                <c:pt idx="8">
                  <c:v>#N/A</c:v>
                </c:pt>
                <c:pt idx="9">
                  <c:v>#N/A</c:v>
                </c:pt>
                <c:pt idx="10">
                  <c:v>1775</c:v>
                </c:pt>
                <c:pt idx="11">
                  <c:v>#N/A</c:v>
                </c:pt>
                <c:pt idx="12">
                  <c:v>#N/A</c:v>
                </c:pt>
                <c:pt idx="13">
                  <c:v>1754</c:v>
                </c:pt>
                <c:pt idx="14">
                  <c:v>#N/A</c:v>
                </c:pt>
              </c:numCache>
            </c:numRef>
          </c:val>
          <c:smooth val="0"/>
          <c:extLst>
            <c:ext xmlns:c16="http://schemas.microsoft.com/office/drawing/2014/chart" uri="{C3380CC4-5D6E-409C-BE32-E72D297353CC}">
              <c16:uniqueId val="{00000008-FC7E-476D-8A36-9D534CC258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31040</c:v>
                </c:pt>
                <c:pt idx="5">
                  <c:v>29831</c:v>
                </c:pt>
                <c:pt idx="8">
                  <c:v>28323</c:v>
                </c:pt>
                <c:pt idx="11">
                  <c:v>27043</c:v>
                </c:pt>
                <c:pt idx="14">
                  <c:v>25708</c:v>
                </c:pt>
              </c:numCache>
            </c:numRef>
          </c:val>
          <c:extLst>
            <c:ext xmlns:c16="http://schemas.microsoft.com/office/drawing/2014/chart" uri="{C3380CC4-5D6E-409C-BE32-E72D297353CC}">
              <c16:uniqueId val="{00000000-0BDB-4248-8311-D4657C0BFC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3829</c:v>
                </c:pt>
                <c:pt idx="5">
                  <c:v>3894</c:v>
                </c:pt>
                <c:pt idx="8">
                  <c:v>4293</c:v>
                </c:pt>
                <c:pt idx="11">
                  <c:v>4076</c:v>
                </c:pt>
                <c:pt idx="14">
                  <c:v>4331</c:v>
                </c:pt>
              </c:numCache>
            </c:numRef>
          </c:val>
          <c:extLst>
            <c:ext xmlns:c16="http://schemas.microsoft.com/office/drawing/2014/chart" uri="{C3380CC4-5D6E-409C-BE32-E72D297353CC}">
              <c16:uniqueId val="{00000001-0BDB-4248-8311-D4657C0BFC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3510</c:v>
                </c:pt>
                <c:pt idx="5">
                  <c:v>3968</c:v>
                </c:pt>
                <c:pt idx="8">
                  <c:v>3915</c:v>
                </c:pt>
                <c:pt idx="11">
                  <c:v>4900</c:v>
                </c:pt>
                <c:pt idx="14">
                  <c:v>5728</c:v>
                </c:pt>
              </c:numCache>
            </c:numRef>
          </c:val>
          <c:extLst>
            <c:ext xmlns:c16="http://schemas.microsoft.com/office/drawing/2014/chart" uri="{C3380CC4-5D6E-409C-BE32-E72D297353CC}">
              <c16:uniqueId val="{00000002-0BDB-4248-8311-D4657C0BFC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DB-4248-8311-D4657C0BFC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DB-4248-8311-D4657C0BFC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DB-4248-8311-D4657C0BFC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4149</c:v>
                </c:pt>
                <c:pt idx="3">
                  <c:v>4279</c:v>
                </c:pt>
                <c:pt idx="6">
                  <c:v>4229</c:v>
                </c:pt>
                <c:pt idx="9">
                  <c:v>4202</c:v>
                </c:pt>
                <c:pt idx="12">
                  <c:v>4106</c:v>
                </c:pt>
              </c:numCache>
            </c:numRef>
          </c:val>
          <c:extLst>
            <c:ext xmlns:c16="http://schemas.microsoft.com/office/drawing/2014/chart" uri="{C3380CC4-5D6E-409C-BE32-E72D297353CC}">
              <c16:uniqueId val="{00000006-0BDB-4248-8311-D4657C0BFC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1344</c:v>
                </c:pt>
                <c:pt idx="3">
                  <c:v>1078</c:v>
                </c:pt>
                <c:pt idx="6">
                  <c:v>819</c:v>
                </c:pt>
                <c:pt idx="9">
                  <c:v>560</c:v>
                </c:pt>
                <c:pt idx="12">
                  <c:v>484</c:v>
                </c:pt>
              </c:numCache>
            </c:numRef>
          </c:val>
          <c:extLst>
            <c:ext xmlns:c16="http://schemas.microsoft.com/office/drawing/2014/chart" uri="{C3380CC4-5D6E-409C-BE32-E72D297353CC}">
              <c16:uniqueId val="{00000007-0BDB-4248-8311-D4657C0BFC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14478</c:v>
                </c:pt>
                <c:pt idx="3">
                  <c:v>14349</c:v>
                </c:pt>
                <c:pt idx="6">
                  <c:v>13233</c:v>
                </c:pt>
                <c:pt idx="9">
                  <c:v>12542</c:v>
                </c:pt>
                <c:pt idx="12">
                  <c:v>12443</c:v>
                </c:pt>
              </c:numCache>
            </c:numRef>
          </c:val>
          <c:extLst>
            <c:ext xmlns:c16="http://schemas.microsoft.com/office/drawing/2014/chart" uri="{C3380CC4-5D6E-409C-BE32-E72D297353CC}">
              <c16:uniqueId val="{00000008-0BDB-4248-8311-D4657C0BFC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BDB-4248-8311-D4657C0BFC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32788</c:v>
                </c:pt>
                <c:pt idx="3">
                  <c:v>31255</c:v>
                </c:pt>
                <c:pt idx="6">
                  <c:v>29983</c:v>
                </c:pt>
                <c:pt idx="9">
                  <c:v>27815</c:v>
                </c:pt>
                <c:pt idx="12">
                  <c:v>25550</c:v>
                </c:pt>
              </c:numCache>
            </c:numRef>
          </c:val>
          <c:extLst>
            <c:ext xmlns:c16="http://schemas.microsoft.com/office/drawing/2014/chart" uri="{C3380CC4-5D6E-409C-BE32-E72D297353CC}">
              <c16:uniqueId val="{0000000A-0BDB-4248-8311-D4657C0BFC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14379</c:v>
                </c:pt>
                <c:pt idx="2">
                  <c:v>#N/A</c:v>
                </c:pt>
                <c:pt idx="3">
                  <c:v>#N/A</c:v>
                </c:pt>
                <c:pt idx="4">
                  <c:v>13269</c:v>
                </c:pt>
                <c:pt idx="5">
                  <c:v>#N/A</c:v>
                </c:pt>
                <c:pt idx="6">
                  <c:v>#N/A</c:v>
                </c:pt>
                <c:pt idx="7">
                  <c:v>11733</c:v>
                </c:pt>
                <c:pt idx="8">
                  <c:v>#N/A</c:v>
                </c:pt>
                <c:pt idx="9">
                  <c:v>#N/A</c:v>
                </c:pt>
                <c:pt idx="10">
                  <c:v>9101</c:v>
                </c:pt>
                <c:pt idx="11">
                  <c:v>#N/A</c:v>
                </c:pt>
                <c:pt idx="12">
                  <c:v>#N/A</c:v>
                </c:pt>
                <c:pt idx="13">
                  <c:v>6815</c:v>
                </c:pt>
                <c:pt idx="14">
                  <c:v>#N/A</c:v>
                </c:pt>
              </c:numCache>
            </c:numRef>
          </c:val>
          <c:smooth val="0"/>
          <c:extLst>
            <c:ext xmlns:c16="http://schemas.microsoft.com/office/drawing/2014/chart" uri="{C3380CC4-5D6E-409C-BE32-E72D297353CC}">
              <c16:uniqueId val="{0000000B-0BDB-4248-8311-D4657C0BFC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1758</c:v>
                </c:pt>
                <c:pt idx="1">
                  <c:v>2358</c:v>
                </c:pt>
                <c:pt idx="2">
                  <c:v>3061</c:v>
                </c:pt>
              </c:numCache>
            </c:numRef>
          </c:val>
          <c:extLst>
            <c:ext xmlns:c16="http://schemas.microsoft.com/office/drawing/2014/chart" uri="{C3380CC4-5D6E-409C-BE32-E72D297353CC}">
              <c16:uniqueId val="{00000000-6CB1-4980-9AC2-2D48D7D5EA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c:v>
                </c:pt>
                <c:pt idx="1">
                  <c:v>287</c:v>
                </c:pt>
                <c:pt idx="2">
                  <c:v>287</c:v>
                </c:pt>
              </c:numCache>
            </c:numRef>
          </c:val>
          <c:extLst>
            <c:ext xmlns:c16="http://schemas.microsoft.com/office/drawing/2014/chart" uri="{C3380CC4-5D6E-409C-BE32-E72D297353CC}">
              <c16:uniqueId val="{00000001-6CB1-4980-9AC2-2D48D7D5EA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1564</c:v>
                </c:pt>
                <c:pt idx="1">
                  <c:v>1698</c:v>
                </c:pt>
                <c:pt idx="2">
                  <c:v>1825</c:v>
                </c:pt>
              </c:numCache>
            </c:numRef>
          </c:val>
          <c:extLst>
            <c:ext xmlns:c16="http://schemas.microsoft.com/office/drawing/2014/chart" uri="{C3380CC4-5D6E-409C-BE32-E72D297353CC}">
              <c16:uniqueId val="{00000002-6CB1-4980-9AC2-2D48D7D5EA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年度の合併以降、地方債新規発行額の増加に伴って平成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年度以降の元利償還金等も増大傾向にあったが、地方債新規発行額が平成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年度をピークに減少傾向にあり、順次その償還が進む中で元利償還金等についても平成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年度をピークに減少傾向となった。この傾向は現在も継続しており（令和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年度は猶予特例債の一括償還により一時的に増加）、令和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同様となっている。一方、合併以後に発行が増大した地方債は合併特例債など基準財政需要額への算入率が高いものが中心であるため、それらの償還の進行に伴い算入公債費等もまた減少傾向にある。このため、実質公債費比率の分子は減少しつつあるものの、その傾向は非常に緩やか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満期一括償還地方債の借入れは行っていない。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の新規発行の抑制及び元金償還の進行に伴い一般会計等に係る地方債の残高が継続して減少傾向にあること、また公営企業会計及び一部事務組合においてもおおむね同様の傾向にあり繰入（負担）見込額が減少傾向にあること、こ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点を主要因として将来負担額は減少傾向にあり、このことは令和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同様となっている。一方、充当可能財源等についてみると、財政調整基金残高の増などにより充当可能基金は増加傾向にあるものの、充当可能特定歳入（都市計画税収）はおおむね横ばいであり、基準財政需要額算入見込額については合併特例債その他基準財政需要額への算入に係る起債の元利償還額が減少していることに伴い、引き続き減少傾向にある。全体としてみれば、地方債現在高の減が大きく将来負担比率の分子は減少傾向にあるといえ、今後もその傾向は継続すると思われるものの、起債抑制の底打ち傾向及び元金償還額の減少傾向などから、今後その減少ペースはより緩やかになっていく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）による削減効果などにより、財政調整基金では平成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億円）を積み立てたことによる増加、また減債基金では、臨時財政対策債償還費（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）を基金へ積み立てたことなどにより、基金全体としては、前年度と比較して約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基金全体は増加傾向にあるものの、類似団体と比較すると低水準であることから、令和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年度に策定した中期財政計画に基づき、引き続き健全な財政運営に努め、財政調整基金などの積み立てを行う予定である。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地域づくり基金・・・・・・・・・市民の連携の強化及び地域振興を図る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ふるさと応援基金・・・・・・・・ふるさと橋本応援寄附金を適正に管理運用する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庁舎整備基金・・・・・・・・・・市庁舎建設及びこれに関連する事業に必要な資金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墓園基金・・・・・・・・・・・・橋本市墓園の管理及び事業に要する費用の財源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住宅新築資金等貸付事業基金・・・住宅新築資金等貸付事業の償還金の財源に不足を生じたときの財源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ふるさと応援基金は、ふるさと納税（寄附金）の増による増加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基金の目的に合致する事業に充当（積立て）を行っていく。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社会保障経費の増大や災害への備え等のため、標準財政規模の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億円）の水準を維持していくこととしている。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年度に臨時財政対策債償還費を基金へ積み立てたことなどにより増加となっている。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今後の償還のため、積み増しを行う予定である。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人口の減少や高齢化に加え、市内に中心となる主要産業がないことなどにより、財政基盤が弱く、類似団体平均を大きく下回っている。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子育て支援施策・定住促進対策や企業誘致活動による雇用の確保に努め、人口減少に歯止めを掛け、税収確保に努める。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％の悪化となったが、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歳出では、公債費が減少したものの、人件費や電気代等の物件費が増加となった。歳入では、地方消費税交付金や普通交付税が増加したものの、臨時財政対策債が大幅な減少となったことなどにより、経常収支比率が悪化した。今後も歳出削減に取り組み、経常収支比率の良化に努め財政のスリム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23706</xdr:rowOff>
    </xdr:from>
    <xdr:to>
      <xdr:col>23</xdr:col>
      <xdr:colOff>133350</xdr:colOff>
      <xdr:row>67</xdr:row>
      <xdr:rowOff>55880</xdr:rowOff>
    </xdr:to>
    <xdr:cxnSp macro="">
      <xdr:nvCxnSpPr>
        <xdr:cNvPr id="132" name="直線コネクタ 131"/>
        <xdr:cNvCxnSpPr/>
      </xdr:nvCxnSpPr>
      <xdr:spPr>
        <a:xfrm>
          <a:off x="4114800" y="115108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23706</xdr:rowOff>
    </xdr:from>
    <xdr:to>
      <xdr:col>19</xdr:col>
      <xdr:colOff>133350</xdr:colOff>
      <xdr:row>67</xdr:row>
      <xdr:rowOff>168487</xdr:rowOff>
    </xdr:to>
    <xdr:cxnSp macro="">
      <xdr:nvCxnSpPr>
        <xdr:cNvPr id="135" name="直線コネクタ 134"/>
        <xdr:cNvCxnSpPr/>
      </xdr:nvCxnSpPr>
      <xdr:spPr>
        <a:xfrm flipV="1">
          <a:off x="3225800" y="115108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168487</xdr:rowOff>
    </xdr:from>
    <xdr:to>
      <xdr:col>15</xdr:col>
      <xdr:colOff>82550</xdr:colOff>
      <xdr:row>68</xdr:row>
      <xdr:rowOff>21167</xdr:rowOff>
    </xdr:to>
    <xdr:cxnSp macro="">
      <xdr:nvCxnSpPr>
        <xdr:cNvPr id="138" name="直線コネクタ 137"/>
        <xdr:cNvCxnSpPr/>
      </xdr:nvCxnSpPr>
      <xdr:spPr>
        <a:xfrm flipV="1">
          <a:off x="2336800" y="116556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144356</xdr:rowOff>
    </xdr:from>
    <xdr:to>
      <xdr:col>11</xdr:col>
      <xdr:colOff>31750</xdr:colOff>
      <xdr:row>68</xdr:row>
      <xdr:rowOff>21167</xdr:rowOff>
    </xdr:to>
    <xdr:cxnSp macro="">
      <xdr:nvCxnSpPr>
        <xdr:cNvPr id="141" name="直線コネクタ 140"/>
        <xdr:cNvCxnSpPr/>
      </xdr:nvCxnSpPr>
      <xdr:spPr>
        <a:xfrm>
          <a:off x="1447800" y="116315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5080</xdr:rowOff>
    </xdr:from>
    <xdr:to>
      <xdr:col>23</xdr:col>
      <xdr:colOff>184150</xdr:colOff>
      <xdr:row>67</xdr:row>
      <xdr:rowOff>106680</xdr:rowOff>
    </xdr:to>
    <xdr:sp macro="" textlink="">
      <xdr:nvSpPr>
        <xdr:cNvPr id="151" name="楕円 150"/>
        <xdr:cNvSpPr/>
      </xdr:nvSpPr>
      <xdr:spPr>
        <a:xfrm>
          <a:off x="4902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72407</xdr:rowOff>
    </xdr:from>
    <xdr:ext cx="762000" cy="259045"/>
    <xdr:sp macro="" textlink="">
      <xdr:nvSpPr>
        <xdr:cNvPr id="152" name="財政構造の弾力性該当値テキスト"/>
        <xdr:cNvSpPr txBox="1"/>
      </xdr:nvSpPr>
      <xdr:spPr>
        <a:xfrm>
          <a:off x="5041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144356</xdr:rowOff>
    </xdr:from>
    <xdr:to>
      <xdr:col>19</xdr:col>
      <xdr:colOff>184150</xdr:colOff>
      <xdr:row>67</xdr:row>
      <xdr:rowOff>74506</xdr:rowOff>
    </xdr:to>
    <xdr:sp macro="" textlink="">
      <xdr:nvSpPr>
        <xdr:cNvPr id="153" name="楕円 152"/>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59283</xdr:rowOff>
    </xdr:from>
    <xdr:ext cx="736600" cy="259045"/>
    <xdr:sp macro="" textlink="">
      <xdr:nvSpPr>
        <xdr:cNvPr id="154" name="テキスト ボックス 153"/>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117687</xdr:rowOff>
    </xdr:from>
    <xdr:to>
      <xdr:col>15</xdr:col>
      <xdr:colOff>133350</xdr:colOff>
      <xdr:row>68</xdr:row>
      <xdr:rowOff>47837</xdr:rowOff>
    </xdr:to>
    <xdr:sp macro="" textlink="">
      <xdr:nvSpPr>
        <xdr:cNvPr id="155" name="楕円 154"/>
        <xdr:cNvSpPr/>
      </xdr:nvSpPr>
      <xdr:spPr>
        <a:xfrm>
          <a:off x="3175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32614</xdr:rowOff>
    </xdr:from>
    <xdr:ext cx="762000" cy="259045"/>
    <xdr:sp macro="" textlink="">
      <xdr:nvSpPr>
        <xdr:cNvPr id="156" name="テキスト ボックス 155"/>
        <xdr:cNvSpPr txBox="1"/>
      </xdr:nvSpPr>
      <xdr:spPr>
        <a:xfrm>
          <a:off x="2844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141817</xdr:rowOff>
    </xdr:from>
    <xdr:to>
      <xdr:col>11</xdr:col>
      <xdr:colOff>82550</xdr:colOff>
      <xdr:row>68</xdr:row>
      <xdr:rowOff>71967</xdr:rowOff>
    </xdr:to>
    <xdr:sp macro="" textlink="">
      <xdr:nvSpPr>
        <xdr:cNvPr id="157" name="楕円 156"/>
        <xdr:cNvSpPr/>
      </xdr:nvSpPr>
      <xdr:spPr>
        <a:xfrm>
          <a:off x="2286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56744</xdr:rowOff>
    </xdr:from>
    <xdr:ext cx="762000" cy="259045"/>
    <xdr:sp macro="" textlink="">
      <xdr:nvSpPr>
        <xdr:cNvPr id="158" name="テキスト ボックス 157"/>
        <xdr:cNvSpPr txBox="1"/>
      </xdr:nvSpPr>
      <xdr:spPr>
        <a:xfrm>
          <a:off x="1955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93556</xdr:rowOff>
    </xdr:from>
    <xdr:to>
      <xdr:col>7</xdr:col>
      <xdr:colOff>31750</xdr:colOff>
      <xdr:row>68</xdr:row>
      <xdr:rowOff>23706</xdr:rowOff>
    </xdr:to>
    <xdr:sp macro="" textlink="">
      <xdr:nvSpPr>
        <xdr:cNvPr id="159" name="楕円 158"/>
        <xdr:cNvSpPr/>
      </xdr:nvSpPr>
      <xdr:spPr>
        <a:xfrm>
          <a:off x="1397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8483</xdr:rowOff>
    </xdr:from>
    <xdr:ext cx="762000" cy="259045"/>
    <xdr:sp macro="" textlink="">
      <xdr:nvSpPr>
        <xdr:cNvPr id="160" name="テキスト ボックス 159"/>
        <xdr:cNvSpPr txBox="1"/>
      </xdr:nvSpPr>
      <xdr:spPr>
        <a:xfrm>
          <a:off x="1066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）による人件費の削減、定員適正化計画に基づく採用抑制及び公私連携の認定こども園化を推進することで職員数の削減を行い、人件費は減少傾向となっている。</a:t>
          </a:r>
        </a:p>
        <a:p>
          <a:r>
            <a:rPr kumimoji="1" lang="ja-JP" altLang="en-US" sz="1300">
              <a:latin typeface="ＭＳ Ｐゴシック" panose="020B0600070205080204" pitchFamily="50" charset="-128"/>
              <a:ea typeface="ＭＳ Ｐゴシック" panose="020B0600070205080204" pitchFamily="50" charset="-128"/>
            </a:rPr>
            <a:t>また物件費では、財源に新型コロナウイルス感染症対応臨時交付金やふるさと応援基金を充当したことなどにより低下している。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145140</xdr:rowOff>
    </xdr:from>
    <xdr:to>
      <xdr:col>23</xdr:col>
      <xdr:colOff>133350</xdr:colOff>
      <xdr:row>83</xdr:row>
      <xdr:rowOff>40703</xdr:rowOff>
    </xdr:to>
    <xdr:cxnSp macro="">
      <xdr:nvCxnSpPr>
        <xdr:cNvPr id="197" name="直線コネクタ 196"/>
        <xdr:cNvCxnSpPr/>
      </xdr:nvCxnSpPr>
      <xdr:spPr>
        <a:xfrm>
          <a:off x="4114800" y="14204040"/>
          <a:ext cx="8382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145140</xdr:rowOff>
    </xdr:from>
    <xdr:to>
      <xdr:col>19</xdr:col>
      <xdr:colOff>133350</xdr:colOff>
      <xdr:row>82</xdr:row>
      <xdr:rowOff>157837</xdr:rowOff>
    </xdr:to>
    <xdr:cxnSp macro="">
      <xdr:nvCxnSpPr>
        <xdr:cNvPr id="200" name="直線コネクタ 199"/>
        <xdr:cNvCxnSpPr/>
      </xdr:nvCxnSpPr>
      <xdr:spPr>
        <a:xfrm flipV="1">
          <a:off x="3225800" y="14204040"/>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44495</xdr:rowOff>
    </xdr:from>
    <xdr:to>
      <xdr:col>15</xdr:col>
      <xdr:colOff>82550</xdr:colOff>
      <xdr:row>82</xdr:row>
      <xdr:rowOff>157837</xdr:rowOff>
    </xdr:to>
    <xdr:cxnSp macro="">
      <xdr:nvCxnSpPr>
        <xdr:cNvPr id="203" name="直線コネクタ 202"/>
        <xdr:cNvCxnSpPr/>
      </xdr:nvCxnSpPr>
      <xdr:spPr>
        <a:xfrm>
          <a:off x="2336800" y="14103395"/>
          <a:ext cx="889000" cy="1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44495</xdr:rowOff>
    </xdr:from>
    <xdr:to>
      <xdr:col>11</xdr:col>
      <xdr:colOff>31750</xdr:colOff>
      <xdr:row>82</xdr:row>
      <xdr:rowOff>68027</xdr:rowOff>
    </xdr:to>
    <xdr:cxnSp macro="">
      <xdr:nvCxnSpPr>
        <xdr:cNvPr id="206" name="直線コネクタ 205"/>
        <xdr:cNvCxnSpPr/>
      </xdr:nvCxnSpPr>
      <xdr:spPr>
        <a:xfrm flipV="1">
          <a:off x="1447800" y="1410339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161353</xdr:rowOff>
    </xdr:from>
    <xdr:to>
      <xdr:col>23</xdr:col>
      <xdr:colOff>184150</xdr:colOff>
      <xdr:row>83</xdr:row>
      <xdr:rowOff>91503</xdr:rowOff>
    </xdr:to>
    <xdr:sp macro="" textlink="">
      <xdr:nvSpPr>
        <xdr:cNvPr id="216" name="楕円 215"/>
        <xdr:cNvSpPr/>
      </xdr:nvSpPr>
      <xdr:spPr>
        <a:xfrm>
          <a:off x="4902200" y="142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6430</xdr:rowOff>
    </xdr:from>
    <xdr:ext cx="762000" cy="259045"/>
    <xdr:sp macro="" textlink="">
      <xdr:nvSpPr>
        <xdr:cNvPr id="217" name="人件費・物件費等の状況該当値テキスト"/>
        <xdr:cNvSpPr txBox="1"/>
      </xdr:nvSpPr>
      <xdr:spPr>
        <a:xfrm>
          <a:off x="5041900" y="140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94340</xdr:rowOff>
    </xdr:from>
    <xdr:to>
      <xdr:col>19</xdr:col>
      <xdr:colOff>184150</xdr:colOff>
      <xdr:row>83</xdr:row>
      <xdr:rowOff>24490</xdr:rowOff>
    </xdr:to>
    <xdr:sp macro="" textlink="">
      <xdr:nvSpPr>
        <xdr:cNvPr id="218" name="楕円 217"/>
        <xdr:cNvSpPr/>
      </xdr:nvSpPr>
      <xdr:spPr>
        <a:xfrm>
          <a:off x="4064000" y="141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34667</xdr:rowOff>
    </xdr:from>
    <xdr:ext cx="736600" cy="259045"/>
    <xdr:sp macro="" textlink="">
      <xdr:nvSpPr>
        <xdr:cNvPr id="219" name="テキスト ボックス 218"/>
        <xdr:cNvSpPr txBox="1"/>
      </xdr:nvSpPr>
      <xdr:spPr>
        <a:xfrm>
          <a:off x="3733800" y="1392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107037</xdr:rowOff>
    </xdr:from>
    <xdr:to>
      <xdr:col>15</xdr:col>
      <xdr:colOff>133350</xdr:colOff>
      <xdr:row>83</xdr:row>
      <xdr:rowOff>37187</xdr:rowOff>
    </xdr:to>
    <xdr:sp macro="" textlink="">
      <xdr:nvSpPr>
        <xdr:cNvPr id="220" name="楕円 219"/>
        <xdr:cNvSpPr/>
      </xdr:nvSpPr>
      <xdr:spPr>
        <a:xfrm>
          <a:off x="3175000" y="14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21964</xdr:rowOff>
    </xdr:from>
    <xdr:ext cx="762000" cy="259045"/>
    <xdr:sp macro="" textlink="">
      <xdr:nvSpPr>
        <xdr:cNvPr id="221" name="テキスト ボックス 220"/>
        <xdr:cNvSpPr txBox="1"/>
      </xdr:nvSpPr>
      <xdr:spPr>
        <a:xfrm>
          <a:off x="2844800" y="1425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165145</xdr:rowOff>
    </xdr:from>
    <xdr:to>
      <xdr:col>11</xdr:col>
      <xdr:colOff>82550</xdr:colOff>
      <xdr:row>82</xdr:row>
      <xdr:rowOff>95295</xdr:rowOff>
    </xdr:to>
    <xdr:sp macro="" textlink="">
      <xdr:nvSpPr>
        <xdr:cNvPr id="222" name="楕円 221"/>
        <xdr:cNvSpPr/>
      </xdr:nvSpPr>
      <xdr:spPr>
        <a:xfrm>
          <a:off x="2286000" y="140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80072</xdr:rowOff>
    </xdr:from>
    <xdr:ext cx="762000" cy="259045"/>
    <xdr:sp macro="" textlink="">
      <xdr:nvSpPr>
        <xdr:cNvPr id="223" name="テキスト ボックス 222"/>
        <xdr:cNvSpPr txBox="1"/>
      </xdr:nvSpPr>
      <xdr:spPr>
        <a:xfrm>
          <a:off x="1955800" y="141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17227</xdr:rowOff>
    </xdr:from>
    <xdr:to>
      <xdr:col>7</xdr:col>
      <xdr:colOff>31750</xdr:colOff>
      <xdr:row>82</xdr:row>
      <xdr:rowOff>118827</xdr:rowOff>
    </xdr:to>
    <xdr:sp macro="" textlink="">
      <xdr:nvSpPr>
        <xdr:cNvPr id="224" name="楕円 223"/>
        <xdr:cNvSpPr/>
      </xdr:nvSpPr>
      <xdr:spPr>
        <a:xfrm>
          <a:off x="1397000" y="140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103604</xdr:rowOff>
    </xdr:from>
    <xdr:ext cx="762000" cy="259045"/>
    <xdr:sp macro="" textlink="">
      <xdr:nvSpPr>
        <xdr:cNvPr id="225" name="テキスト ボックス 224"/>
        <xdr:cNvSpPr txBox="1"/>
      </xdr:nvSpPr>
      <xdr:spPr>
        <a:xfrm>
          <a:off x="1066800" y="141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数値については、給料月額が平均より高い職員が退職し、平均より低い職員を採用したことによりラスパイレス指数を引き下げた。また、階層変動（特に高校卒）による寄与率がラスパイレス指数をさらに引き下げる要因となった。</a:t>
          </a:r>
        </a:p>
        <a:p>
          <a:r>
            <a:rPr kumimoji="1" lang="ja-JP" altLang="en-US" sz="1300">
              <a:latin typeface="ＭＳ Ｐゴシック" panose="020B0600070205080204" pitchFamily="50" charset="-128"/>
              <a:ea typeface="ＭＳ Ｐゴシック" panose="020B0600070205080204" pitchFamily="50" charset="-128"/>
            </a:rPr>
            <a:t>今後も民間の給与水準を基に出されている人事院の給与勧告や和歌山県及び県内他市等の給与制度の動向を注視し、適正な給与水準を保つように努める。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61" name="直線コネクタ 260"/>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4" name="直線コネクタ 263"/>
        <xdr:cNvCxnSpPr/>
      </xdr:nvCxnSpPr>
      <xdr:spPr>
        <a:xfrm>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117929</xdr:rowOff>
    </xdr:to>
    <xdr:cxnSp macro="">
      <xdr:nvCxnSpPr>
        <xdr:cNvPr id="267" name="直線コネクタ 266"/>
        <xdr:cNvCxnSpPr/>
      </xdr:nvCxnSpPr>
      <xdr:spPr>
        <a:xfrm>
          <a:off x="14401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70" name="直線コネクタ 269"/>
        <xdr:cNvCxnSpPr/>
      </xdr:nvCxnSpPr>
      <xdr:spPr>
        <a:xfrm>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81"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2" name="楕円 281"/>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3" name="テキスト ボックス 282"/>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7" name="テキスト ボックス 286"/>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）に基づき、職員の年齢構成や採用人数の平準化に配慮した計画的な職員採用を行い、事務事業・職員配置の見直し、民間委託の推進などにより定員の適正化を推進し、令和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日で普通会計における職員数は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人となった。計画策定時と比較すると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人削減となっている。今後は第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R9</a:t>
          </a:r>
          <a:r>
            <a:rPr kumimoji="1" lang="ja-JP" altLang="en-US" sz="1300">
              <a:latin typeface="ＭＳ Ｐゴシック" panose="020B0600070205080204" pitchFamily="50" charset="-128"/>
              <a:ea typeface="ＭＳ Ｐゴシック" panose="020B0600070205080204" pitchFamily="50" charset="-128"/>
            </a:rPr>
            <a:t>）に基づき、住民サービスを低下させることなく、更なる事務の効率化の推進を図り、より適切な定員管理に努める。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44450</xdr:rowOff>
    </xdr:to>
    <xdr:cxnSp macro="">
      <xdr:nvCxnSpPr>
        <xdr:cNvPr id="324" name="直線コネクタ 323"/>
        <xdr:cNvCxnSpPr/>
      </xdr:nvCxnSpPr>
      <xdr:spPr>
        <a:xfrm>
          <a:off x="16179800" y="106622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32385</xdr:rowOff>
    </xdr:to>
    <xdr:cxnSp macro="">
      <xdr:nvCxnSpPr>
        <xdr:cNvPr id="327" name="直線コネクタ 326"/>
        <xdr:cNvCxnSpPr/>
      </xdr:nvCxnSpPr>
      <xdr:spPr>
        <a:xfrm>
          <a:off x="15290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14288</xdr:rowOff>
    </xdr:to>
    <xdr:cxnSp macro="">
      <xdr:nvCxnSpPr>
        <xdr:cNvPr id="330" name="直線コネクタ 329"/>
        <xdr:cNvCxnSpPr/>
      </xdr:nvCxnSpPr>
      <xdr:spPr>
        <a:xfrm>
          <a:off x="14401800" y="1064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14288</xdr:rowOff>
    </xdr:from>
    <xdr:to>
      <xdr:col>68</xdr:col>
      <xdr:colOff>152400</xdr:colOff>
      <xdr:row>62</xdr:row>
      <xdr:rowOff>42439</xdr:rowOff>
    </xdr:to>
    <xdr:cxnSp macro="">
      <xdr:nvCxnSpPr>
        <xdr:cNvPr id="333" name="直線コネクタ 332"/>
        <xdr:cNvCxnSpPr/>
      </xdr:nvCxnSpPr>
      <xdr:spPr>
        <a:xfrm flipV="1">
          <a:off x="13512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3" name="楕円 342"/>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4"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5" name="楕円 344"/>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67962</xdr:rowOff>
    </xdr:from>
    <xdr:ext cx="736600" cy="259045"/>
    <xdr:sp macro="" textlink="">
      <xdr:nvSpPr>
        <xdr:cNvPr id="346" name="テキスト ボックス 345"/>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7" name="楕円 346"/>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48" name="テキスト ボックス 34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134938</xdr:rowOff>
    </xdr:from>
    <xdr:to>
      <xdr:col>68</xdr:col>
      <xdr:colOff>203200</xdr:colOff>
      <xdr:row>62</xdr:row>
      <xdr:rowOff>65088</xdr:rowOff>
    </xdr:to>
    <xdr:sp macro="" textlink="">
      <xdr:nvSpPr>
        <xdr:cNvPr id="349" name="楕円 348"/>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50" name="テキスト ボックス 34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163089</xdr:rowOff>
    </xdr:from>
    <xdr:to>
      <xdr:col>64</xdr:col>
      <xdr:colOff>152400</xdr:colOff>
      <xdr:row>62</xdr:row>
      <xdr:rowOff>93239</xdr:rowOff>
    </xdr:to>
    <xdr:sp macro="" textlink="">
      <xdr:nvSpPr>
        <xdr:cNvPr id="351" name="楕円 350"/>
        <xdr:cNvSpPr/>
      </xdr:nvSpPr>
      <xdr:spPr>
        <a:xfrm>
          <a:off x="13462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78016</xdr:rowOff>
    </xdr:from>
    <xdr:ext cx="762000" cy="259045"/>
    <xdr:sp macro="" textlink="">
      <xdr:nvSpPr>
        <xdr:cNvPr id="352" name="テキスト ボックス 351"/>
        <xdr:cNvSpPr txBox="1"/>
      </xdr:nvSpPr>
      <xdr:spPr>
        <a:xfrm>
          <a:off x="13131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実質公債比率は、新市まちづくり計画により実施した大型公共事業で借り入れた市債の公債費がピークを終えたことから、横ばいとなっている。</a:t>
          </a:r>
        </a:p>
        <a:p>
          <a:r>
            <a:rPr kumimoji="1" lang="ja-JP" altLang="en-US" sz="1300">
              <a:latin typeface="ＭＳ Ｐゴシック" panose="020B0600070205080204" pitchFamily="50" charset="-128"/>
              <a:ea typeface="ＭＳ Ｐゴシック" panose="020B0600070205080204" pitchFamily="50" charset="-128"/>
            </a:rPr>
            <a:t>しかしながら、公営企業に要する経費の財源とする地方債の償還の財源に充てたと認められる繰入金の増加もあることから、地方債発行額の抑制に取り組み、引き続き実質公債費比率の減少に努める。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60537</xdr:rowOff>
    </xdr:from>
    <xdr:to>
      <xdr:col>81</xdr:col>
      <xdr:colOff>44450</xdr:colOff>
      <xdr:row>44</xdr:row>
      <xdr:rowOff>92710</xdr:rowOff>
    </xdr:to>
    <xdr:cxnSp macro="">
      <xdr:nvCxnSpPr>
        <xdr:cNvPr id="385" name="直線コネクタ 384"/>
        <xdr:cNvCxnSpPr/>
      </xdr:nvCxnSpPr>
      <xdr:spPr>
        <a:xfrm flipV="1">
          <a:off x="16179800" y="76043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100754</xdr:rowOff>
    </xdr:to>
    <xdr:cxnSp macro="">
      <xdr:nvCxnSpPr>
        <xdr:cNvPr id="388" name="直線コネクタ 387"/>
        <xdr:cNvCxnSpPr/>
      </xdr:nvCxnSpPr>
      <xdr:spPr>
        <a:xfrm flipV="1">
          <a:off x="15290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132927</xdr:rowOff>
    </xdr:to>
    <xdr:cxnSp macro="">
      <xdr:nvCxnSpPr>
        <xdr:cNvPr id="391" name="直線コネクタ 390"/>
        <xdr:cNvCxnSpPr/>
      </xdr:nvCxnSpPr>
      <xdr:spPr>
        <a:xfrm flipV="1">
          <a:off x="14401800" y="764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108796</xdr:rowOff>
    </xdr:from>
    <xdr:to>
      <xdr:col>68</xdr:col>
      <xdr:colOff>152400</xdr:colOff>
      <xdr:row>44</xdr:row>
      <xdr:rowOff>132927</xdr:rowOff>
    </xdr:to>
    <xdr:cxnSp macro="">
      <xdr:nvCxnSpPr>
        <xdr:cNvPr id="394" name="直線コネクタ 393"/>
        <xdr:cNvCxnSpPr/>
      </xdr:nvCxnSpPr>
      <xdr:spPr>
        <a:xfrm>
          <a:off x="13512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4" name="楕円 403"/>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5" name="公債費負担の状況該当値テキスト"/>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6" name="楕円 405"/>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7" name="テキスト ボックス 406"/>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8" name="楕円 407"/>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9" name="テキスト ボックス 408"/>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82127</xdr:rowOff>
    </xdr:from>
    <xdr:to>
      <xdr:col>68</xdr:col>
      <xdr:colOff>203200</xdr:colOff>
      <xdr:row>45</xdr:row>
      <xdr:rowOff>12277</xdr:rowOff>
    </xdr:to>
    <xdr:sp macro="" textlink="">
      <xdr:nvSpPr>
        <xdr:cNvPr id="410" name="楕円 409"/>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168504</xdr:rowOff>
    </xdr:from>
    <xdr:ext cx="762000" cy="259045"/>
    <xdr:sp macro="" textlink="">
      <xdr:nvSpPr>
        <xdr:cNvPr id="411" name="テキスト ボックス 410"/>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12" name="楕円 411"/>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13" name="テキスト ボックス 412"/>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類似団体平均を下回っている主な要因としては、新市まちづくり計画により大型公共事業を進めたことなどにより地方債残高が高いこと、企業会計への繰り出しが多いことがあげられる。</a:t>
          </a:r>
        </a:p>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）による地方債の発行抑制、また下水道事業会計において償還が進んだことなどから減少傾向となっている。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116910</xdr:rowOff>
    </xdr:from>
    <xdr:to>
      <xdr:col>81</xdr:col>
      <xdr:colOff>44450</xdr:colOff>
      <xdr:row>18</xdr:row>
      <xdr:rowOff>150566</xdr:rowOff>
    </xdr:to>
    <xdr:cxnSp macro="">
      <xdr:nvCxnSpPr>
        <xdr:cNvPr id="447" name="直線コネクタ 446"/>
        <xdr:cNvCxnSpPr/>
      </xdr:nvCxnSpPr>
      <xdr:spPr>
        <a:xfrm flipV="1">
          <a:off x="16179800" y="3031560"/>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150566</xdr:rowOff>
    </xdr:from>
    <xdr:to>
      <xdr:col>77</xdr:col>
      <xdr:colOff>44450</xdr:colOff>
      <xdr:row>20</xdr:row>
      <xdr:rowOff>99907</xdr:rowOff>
    </xdr:to>
    <xdr:cxnSp macro="">
      <xdr:nvCxnSpPr>
        <xdr:cNvPr id="450" name="直線コネクタ 449"/>
        <xdr:cNvCxnSpPr/>
      </xdr:nvCxnSpPr>
      <xdr:spPr>
        <a:xfrm flipV="1">
          <a:off x="15290800" y="3236666"/>
          <a:ext cx="889000" cy="2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99907</xdr:rowOff>
    </xdr:from>
    <xdr:to>
      <xdr:col>72</xdr:col>
      <xdr:colOff>203200</xdr:colOff>
      <xdr:row>21</xdr:row>
      <xdr:rowOff>125518</xdr:rowOff>
    </xdr:to>
    <xdr:cxnSp macro="">
      <xdr:nvCxnSpPr>
        <xdr:cNvPr id="453" name="直線コネクタ 452"/>
        <xdr:cNvCxnSpPr/>
      </xdr:nvCxnSpPr>
      <xdr:spPr>
        <a:xfrm flipV="1">
          <a:off x="14401800" y="352890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125518</xdr:rowOff>
    </xdr:from>
    <xdr:to>
      <xdr:col>68</xdr:col>
      <xdr:colOff>152400</xdr:colOff>
      <xdr:row>22</xdr:row>
      <xdr:rowOff>66675</xdr:rowOff>
    </xdr:to>
    <xdr:cxnSp macro="">
      <xdr:nvCxnSpPr>
        <xdr:cNvPr id="456" name="直線コネクタ 455"/>
        <xdr:cNvCxnSpPr/>
      </xdr:nvCxnSpPr>
      <xdr:spPr>
        <a:xfrm flipV="1">
          <a:off x="13512800" y="372596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66110</xdr:rowOff>
    </xdr:from>
    <xdr:to>
      <xdr:col>81</xdr:col>
      <xdr:colOff>95250</xdr:colOff>
      <xdr:row>17</xdr:row>
      <xdr:rowOff>167710</xdr:rowOff>
    </xdr:to>
    <xdr:sp macro="" textlink="">
      <xdr:nvSpPr>
        <xdr:cNvPr id="466" name="楕円 465"/>
        <xdr:cNvSpPr/>
      </xdr:nvSpPr>
      <xdr:spPr>
        <a:xfrm>
          <a:off x="169672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38187</xdr:rowOff>
    </xdr:from>
    <xdr:ext cx="762000" cy="259045"/>
    <xdr:sp macro="" textlink="">
      <xdr:nvSpPr>
        <xdr:cNvPr id="467" name="将来負担の状況該当値テキスト"/>
        <xdr:cNvSpPr txBox="1"/>
      </xdr:nvSpPr>
      <xdr:spPr>
        <a:xfrm>
          <a:off x="17106900" y="29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99766</xdr:rowOff>
    </xdr:from>
    <xdr:to>
      <xdr:col>77</xdr:col>
      <xdr:colOff>95250</xdr:colOff>
      <xdr:row>19</xdr:row>
      <xdr:rowOff>29916</xdr:rowOff>
    </xdr:to>
    <xdr:sp macro="" textlink="">
      <xdr:nvSpPr>
        <xdr:cNvPr id="468" name="楕円 467"/>
        <xdr:cNvSpPr/>
      </xdr:nvSpPr>
      <xdr:spPr>
        <a:xfrm>
          <a:off x="161290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14693</xdr:rowOff>
    </xdr:from>
    <xdr:ext cx="736600" cy="259045"/>
    <xdr:sp macro="" textlink="">
      <xdr:nvSpPr>
        <xdr:cNvPr id="469" name="テキスト ボックス 468"/>
        <xdr:cNvSpPr txBox="1"/>
      </xdr:nvSpPr>
      <xdr:spPr>
        <a:xfrm>
          <a:off x="15798800" y="327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49107</xdr:rowOff>
    </xdr:from>
    <xdr:to>
      <xdr:col>73</xdr:col>
      <xdr:colOff>44450</xdr:colOff>
      <xdr:row>20</xdr:row>
      <xdr:rowOff>150707</xdr:rowOff>
    </xdr:to>
    <xdr:sp macro="" textlink="">
      <xdr:nvSpPr>
        <xdr:cNvPr id="470" name="楕円 469"/>
        <xdr:cNvSpPr/>
      </xdr:nvSpPr>
      <xdr:spPr>
        <a:xfrm>
          <a:off x="15240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135484</xdr:rowOff>
    </xdr:from>
    <xdr:ext cx="762000" cy="259045"/>
    <xdr:sp macro="" textlink="">
      <xdr:nvSpPr>
        <xdr:cNvPr id="471" name="テキスト ボックス 470"/>
        <xdr:cNvSpPr txBox="1"/>
      </xdr:nvSpPr>
      <xdr:spPr>
        <a:xfrm>
          <a:off x="14909800" y="356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74718</xdr:rowOff>
    </xdr:from>
    <xdr:to>
      <xdr:col>68</xdr:col>
      <xdr:colOff>203200</xdr:colOff>
      <xdr:row>22</xdr:row>
      <xdr:rowOff>4868</xdr:rowOff>
    </xdr:to>
    <xdr:sp macro="" textlink="">
      <xdr:nvSpPr>
        <xdr:cNvPr id="472" name="楕円 471"/>
        <xdr:cNvSpPr/>
      </xdr:nvSpPr>
      <xdr:spPr>
        <a:xfrm>
          <a:off x="14351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161095</xdr:rowOff>
    </xdr:from>
    <xdr:ext cx="762000" cy="259045"/>
    <xdr:sp macro="" textlink="">
      <xdr:nvSpPr>
        <xdr:cNvPr id="473" name="テキスト ボックス 472"/>
        <xdr:cNvSpPr txBox="1"/>
      </xdr:nvSpPr>
      <xdr:spPr>
        <a:xfrm>
          <a:off x="14020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15875</xdr:rowOff>
    </xdr:from>
    <xdr:to>
      <xdr:col>64</xdr:col>
      <xdr:colOff>152400</xdr:colOff>
      <xdr:row>22</xdr:row>
      <xdr:rowOff>117475</xdr:rowOff>
    </xdr:to>
    <xdr:sp macro="" textlink="">
      <xdr:nvSpPr>
        <xdr:cNvPr id="474" name="楕円 473"/>
        <xdr:cNvSpPr/>
      </xdr:nvSpPr>
      <xdr:spPr>
        <a:xfrm>
          <a:off x="13462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102252</xdr:rowOff>
    </xdr:from>
    <xdr:ext cx="762000" cy="259045"/>
    <xdr:sp macro="" textlink="">
      <xdr:nvSpPr>
        <xdr:cNvPr id="475" name="テキスト ボックス 474"/>
        <xdr:cNvSpPr txBox="1"/>
      </xdr:nvSpPr>
      <xdr:spPr>
        <a:xfrm>
          <a:off x="13131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）による職員数の削減で減少となっていたが、財政健全化計画に基づき削減していた手当等の一部を令和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年度から復元したことにより増加となった。今後も定員管理計画により、職員の役職や年齢層の偏在是正、職員数減少を図るとともに、事務の効率化や業務体制の見直し等による時間外手当の削減に努める。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16510</xdr:rowOff>
    </xdr:to>
    <xdr:cxnSp macro="">
      <xdr:nvCxnSpPr>
        <xdr:cNvPr id="66" name="直線コネクタ 65"/>
        <xdr:cNvCxnSpPr/>
      </xdr:nvCxnSpPr>
      <xdr:spPr>
        <a:xfrm>
          <a:off x="3987800" y="6322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54610</xdr:rowOff>
    </xdr:to>
    <xdr:cxnSp macro="">
      <xdr:nvCxnSpPr>
        <xdr:cNvPr id="69" name="直線コネクタ 68"/>
        <xdr:cNvCxnSpPr/>
      </xdr:nvCxnSpPr>
      <xdr:spPr>
        <a:xfrm flipV="1">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37</xdr:row>
      <xdr:rowOff>54610</xdr:rowOff>
    </xdr:to>
    <xdr:cxnSp macro="">
      <xdr:nvCxnSpPr>
        <xdr:cNvPr id="72" name="直線コネクタ 71"/>
        <xdr:cNvCxnSpPr/>
      </xdr:nvCxnSpPr>
      <xdr:spPr>
        <a:xfrm>
          <a:off x="2209800" y="6169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66040</xdr:rowOff>
    </xdr:to>
    <xdr:cxnSp macro="">
      <xdr:nvCxnSpPr>
        <xdr:cNvPr id="75" name="直線コネクタ 74"/>
        <xdr:cNvCxnSpPr/>
      </xdr:nvCxnSpPr>
      <xdr:spPr>
        <a:xfrm flipV="1">
          <a:off x="1320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ているのは、財政健全化計画に基づき物件費を削減したこと、また財源に新型コロナウイルス感染症対応臨時交付金やふるさと応援基金を充当したことなどにより低下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51562</xdr:rowOff>
    </xdr:from>
    <xdr:to>
      <xdr:col>82</xdr:col>
      <xdr:colOff>107950</xdr:colOff>
      <xdr:row>13</xdr:row>
      <xdr:rowOff>97282</xdr:rowOff>
    </xdr:to>
    <xdr:cxnSp macro="">
      <xdr:nvCxnSpPr>
        <xdr:cNvPr id="125" name="直線コネクタ 124"/>
        <xdr:cNvCxnSpPr/>
      </xdr:nvCxnSpPr>
      <xdr:spPr>
        <a:xfrm>
          <a:off x="15671800" y="2280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51562</xdr:rowOff>
    </xdr:from>
    <xdr:to>
      <xdr:col>78</xdr:col>
      <xdr:colOff>69850</xdr:colOff>
      <xdr:row>14</xdr:row>
      <xdr:rowOff>154432</xdr:rowOff>
    </xdr:to>
    <xdr:cxnSp macro="">
      <xdr:nvCxnSpPr>
        <xdr:cNvPr id="128" name="直線コネクタ 127"/>
        <xdr:cNvCxnSpPr/>
      </xdr:nvCxnSpPr>
      <xdr:spPr>
        <a:xfrm flipV="1">
          <a:off x="14782800" y="22804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83566</xdr:rowOff>
    </xdr:to>
    <xdr:cxnSp macro="">
      <xdr:nvCxnSpPr>
        <xdr:cNvPr id="131" name="直線コネクタ 130"/>
        <xdr:cNvCxnSpPr/>
      </xdr:nvCxnSpPr>
      <xdr:spPr>
        <a:xfrm flipV="1">
          <a:off x="13893800" y="2554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15</xdr:row>
      <xdr:rowOff>147574</xdr:rowOff>
    </xdr:to>
    <xdr:cxnSp macro="">
      <xdr:nvCxnSpPr>
        <xdr:cNvPr id="134" name="直線コネクタ 133"/>
        <xdr:cNvCxnSpPr/>
      </xdr:nvCxnSpPr>
      <xdr:spPr>
        <a:xfrm flipV="1">
          <a:off x="13004800" y="2655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63009</xdr:rowOff>
    </xdr:from>
    <xdr:ext cx="762000" cy="259045"/>
    <xdr:sp macro="" textlink="">
      <xdr:nvSpPr>
        <xdr:cNvPr id="145" name="物件費該当値テキスト"/>
        <xdr:cNvSpPr txBox="1"/>
      </xdr:nvSpPr>
      <xdr:spPr>
        <a:xfrm>
          <a:off x="16598900" y="212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762</xdr:rowOff>
    </xdr:from>
    <xdr:to>
      <xdr:col>78</xdr:col>
      <xdr:colOff>120650</xdr:colOff>
      <xdr:row>13</xdr:row>
      <xdr:rowOff>102362</xdr:rowOff>
    </xdr:to>
    <xdr:sp macro="" textlink="">
      <xdr:nvSpPr>
        <xdr:cNvPr id="146" name="楕円 145"/>
        <xdr:cNvSpPr/>
      </xdr:nvSpPr>
      <xdr:spPr>
        <a:xfrm>
          <a:off x="15621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112539</xdr:rowOff>
    </xdr:from>
    <xdr:ext cx="736600" cy="259045"/>
    <xdr:sp macro="" textlink="">
      <xdr:nvSpPr>
        <xdr:cNvPr id="147" name="テキスト ボックス 146"/>
        <xdr:cNvSpPr txBox="1"/>
      </xdr:nvSpPr>
      <xdr:spPr>
        <a:xfrm>
          <a:off x="15290800" y="19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51" name="テキスト ボックス 150"/>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上回り、かつ上昇傾向にある要因として、子ども医療費を無償化したことや障がい者自立支援給付費など社会福祉にかかる給付費も増加傾向であり、今後も増加していく見込み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119380</xdr:rowOff>
    </xdr:to>
    <xdr:cxnSp macro="">
      <xdr:nvCxnSpPr>
        <xdr:cNvPr id="186" name="直線コネクタ 185"/>
        <xdr:cNvCxnSpPr/>
      </xdr:nvCxnSpPr>
      <xdr:spPr>
        <a:xfrm>
          <a:off x="3987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56</xdr:row>
      <xdr:rowOff>104140</xdr:rowOff>
    </xdr:to>
    <xdr:cxnSp macro="">
      <xdr:nvCxnSpPr>
        <xdr:cNvPr id="189" name="直線コネクタ 188"/>
        <xdr:cNvCxnSpPr/>
      </xdr:nvCxnSpPr>
      <xdr:spPr>
        <a:xfrm>
          <a:off x="3098800" y="9560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56</xdr:row>
      <xdr:rowOff>5080</xdr:rowOff>
    </xdr:to>
    <xdr:cxnSp macro="">
      <xdr:nvCxnSpPr>
        <xdr:cNvPr id="192" name="直線コネクタ 191"/>
        <xdr:cNvCxnSpPr/>
      </xdr:nvCxnSpPr>
      <xdr:spPr>
        <a:xfrm flipV="1">
          <a:off x="2209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56</xdr:row>
      <xdr:rowOff>5080</xdr:rowOff>
    </xdr:to>
    <xdr:cxnSp macro="">
      <xdr:nvCxnSpPr>
        <xdr:cNvPr id="195" name="直線コネクタ 194"/>
        <xdr:cNvCxnSpPr/>
      </xdr:nvCxnSpPr>
      <xdr:spPr>
        <a:xfrm>
          <a:off x="1320800" y="949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5" name="楕円 204"/>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40657</xdr:rowOff>
    </xdr:from>
    <xdr:ext cx="762000" cy="259045"/>
    <xdr:sp macro="" textlink="">
      <xdr:nvSpPr>
        <xdr:cNvPr id="206" name="扶助費該当値テキスト"/>
        <xdr:cNvSpPr txBox="1"/>
      </xdr:nvSpPr>
      <xdr:spPr>
        <a:xfrm>
          <a:off x="4914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09" name="楕円 208"/>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20337</xdr:rowOff>
    </xdr:from>
    <xdr:ext cx="762000" cy="259045"/>
    <xdr:sp macro="" textlink="">
      <xdr:nvSpPr>
        <xdr:cNvPr id="210" name="テキスト ボックス 209"/>
        <xdr:cNvSpPr txBox="1"/>
      </xdr:nvSpPr>
      <xdr:spPr>
        <a:xfrm>
          <a:off x="2717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125730</xdr:rowOff>
    </xdr:from>
    <xdr:to>
      <xdr:col>11</xdr:col>
      <xdr:colOff>60325</xdr:colOff>
      <xdr:row>56</xdr:row>
      <xdr:rowOff>55880</xdr:rowOff>
    </xdr:to>
    <xdr:sp macro="" textlink="">
      <xdr:nvSpPr>
        <xdr:cNvPr id="211" name="楕円 210"/>
        <xdr:cNvSpPr/>
      </xdr:nvSpPr>
      <xdr:spPr>
        <a:xfrm>
          <a:off x="2159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66057</xdr:rowOff>
    </xdr:from>
    <xdr:ext cx="762000" cy="259045"/>
    <xdr:sp macro="" textlink="">
      <xdr:nvSpPr>
        <xdr:cNvPr id="212" name="テキスト ボックス 211"/>
        <xdr:cNvSpPr txBox="1"/>
      </xdr:nvSpPr>
      <xdr:spPr>
        <a:xfrm>
          <a:off x="1828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3" name="楕円 212"/>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4" name="テキスト ボックス 213"/>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その他の経費で大半を占める繰出金は、国民健康保険事業・介護保険事業・後期高齢者医療事業など社会保障にかかる繰出金が年々増加しているため増加傾向にある。</a:t>
          </a:r>
        </a:p>
        <a:p>
          <a:r>
            <a:rPr kumimoji="1" lang="ja-JP" altLang="en-US" sz="1300">
              <a:latin typeface="ＭＳ Ｐゴシック" panose="020B0600070205080204" pitchFamily="50" charset="-128"/>
              <a:ea typeface="ＭＳ Ｐゴシック" panose="020B0600070205080204" pitchFamily="50" charset="-128"/>
            </a:rPr>
            <a:t>今後はさらに社会保障にかかる繰出金が増えていく見込みであるため、その他の経費で増加の抑制に努める。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59</xdr:row>
      <xdr:rowOff>44450</xdr:rowOff>
    </xdr:to>
    <xdr:cxnSp macro="">
      <xdr:nvCxnSpPr>
        <xdr:cNvPr id="247" name="直線コネクタ 246"/>
        <xdr:cNvCxnSpPr/>
      </xdr:nvCxnSpPr>
      <xdr:spPr>
        <a:xfrm>
          <a:off x="15671800" y="10045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0" name="直線コネクタ 249"/>
        <xdr:cNvCxnSpPr/>
      </xdr:nvCxnSpPr>
      <xdr:spPr>
        <a:xfrm flipV="1">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3" name="直線コネクタ 252"/>
        <xdr:cNvCxnSpPr/>
      </xdr:nvCxnSpPr>
      <xdr:spPr>
        <a:xfrm flipV="1">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61</xdr:row>
      <xdr:rowOff>57150</xdr:rowOff>
    </xdr:to>
    <xdr:cxnSp macro="">
      <xdr:nvCxnSpPr>
        <xdr:cNvPr id="256" name="直線コネクタ 255"/>
        <xdr:cNvCxnSpPr/>
      </xdr:nvCxnSpPr>
      <xdr:spPr>
        <a:xfrm flipV="1">
          <a:off x="13004800" y="101092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66" name="楕円 265"/>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7"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68" name="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69" name="テキスト ボックス 268"/>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2" name="楕円 271"/>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3" name="テキスト ボックス 272"/>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74" name="楕円 273"/>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75" name="テキスト ボックス 274"/>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令和元年度に下水道事業が公営企業会計に移行し、繰出金から補助費等に振り替わったことで、補助費等としては増加となっている。また、本市では市民病院への繰出金や消防本部がありながら、合併により一部事務組合である伊都消防組合への負担金の支出があることもあり、類似団体と比較して高い水準となっ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115570</xdr:rowOff>
    </xdr:to>
    <xdr:cxnSp macro="">
      <xdr:nvCxnSpPr>
        <xdr:cNvPr id="305" name="直線コネクタ 304"/>
        <xdr:cNvCxnSpPr/>
      </xdr:nvCxnSpPr>
      <xdr:spPr>
        <a:xfrm flipV="1">
          <a:off x="15671800" y="6454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08" name="直線コネクタ 307"/>
        <xdr:cNvCxnSpPr/>
      </xdr:nvCxnSpPr>
      <xdr:spPr>
        <a:xfrm flipV="1">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138430</xdr:rowOff>
    </xdr:to>
    <xdr:cxnSp macro="">
      <xdr:nvCxnSpPr>
        <xdr:cNvPr id="311" name="直線コネクタ 310"/>
        <xdr:cNvCxnSpPr/>
      </xdr:nvCxnSpPr>
      <xdr:spPr>
        <a:xfrm flipV="1">
          <a:off x="13893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138430</xdr:rowOff>
    </xdr:to>
    <xdr:cxnSp macro="">
      <xdr:nvCxnSpPr>
        <xdr:cNvPr id="314" name="直線コネクタ 313"/>
        <xdr:cNvCxnSpPr/>
      </xdr:nvCxnSpPr>
      <xdr:spPr>
        <a:xfrm>
          <a:off x="13004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4" name="楕円 323"/>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5"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6" name="楕円 32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7" name="テキスト ボックス 32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8" name="楕円 327"/>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9" name="テキスト ボックス 328"/>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0" name="楕円 329"/>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1" name="テキスト ボックス 330"/>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3" name="テキスト ボックス 332"/>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新市まちづくり計画により実施した大型公共事業にかかる市債の借入や第三セクター等改革推進債の借入に伴う償還に加え、臨時財政対策債の発行額の増加などが重なり、増加してきた。</a:t>
          </a:r>
        </a:p>
        <a:p>
          <a:r>
            <a:rPr kumimoji="1" lang="ja-JP" altLang="en-US" sz="1300">
              <a:latin typeface="ＭＳ Ｐゴシック" panose="020B0600070205080204" pitchFamily="50" charset="-128"/>
              <a:ea typeface="ＭＳ Ｐゴシック" panose="020B0600070205080204" pitchFamily="50" charset="-128"/>
            </a:rPr>
            <a:t>類似団体と比較しても以前として高い水準となっているが、財政健全化計画に基づき投資的経費を抑制し、市債残高が減少していることから、今後は減少していく見込みである。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168148</xdr:rowOff>
    </xdr:from>
    <xdr:to>
      <xdr:col>24</xdr:col>
      <xdr:colOff>25400</xdr:colOff>
      <xdr:row>79</xdr:row>
      <xdr:rowOff>69850</xdr:rowOff>
    </xdr:to>
    <xdr:cxnSp macro="">
      <xdr:nvCxnSpPr>
        <xdr:cNvPr id="363" name="直線コネクタ 362"/>
        <xdr:cNvCxnSpPr/>
      </xdr:nvCxnSpPr>
      <xdr:spPr>
        <a:xfrm flipV="1">
          <a:off x="3987800" y="135412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69850</xdr:rowOff>
    </xdr:to>
    <xdr:cxnSp macro="">
      <xdr:nvCxnSpPr>
        <xdr:cNvPr id="366" name="直線コネクタ 365"/>
        <xdr:cNvCxnSpPr/>
      </xdr:nvCxnSpPr>
      <xdr:spPr>
        <a:xfrm>
          <a:off x="3098800" y="135869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83565</xdr:rowOff>
    </xdr:to>
    <xdr:cxnSp macro="">
      <xdr:nvCxnSpPr>
        <xdr:cNvPr id="369" name="直線コネクタ 368"/>
        <xdr:cNvCxnSpPr/>
      </xdr:nvCxnSpPr>
      <xdr:spPr>
        <a:xfrm flipV="1">
          <a:off x="2209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88137</xdr:rowOff>
    </xdr:to>
    <xdr:cxnSp macro="">
      <xdr:nvCxnSpPr>
        <xdr:cNvPr id="372" name="直線コネクタ 371"/>
        <xdr:cNvCxnSpPr/>
      </xdr:nvCxnSpPr>
      <xdr:spPr>
        <a:xfrm flipV="1">
          <a:off x="1320800" y="136281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117348</xdr:rowOff>
    </xdr:from>
    <xdr:to>
      <xdr:col>24</xdr:col>
      <xdr:colOff>76200</xdr:colOff>
      <xdr:row>79</xdr:row>
      <xdr:rowOff>47498</xdr:rowOff>
    </xdr:to>
    <xdr:sp macro="" textlink="">
      <xdr:nvSpPr>
        <xdr:cNvPr id="382" name="楕円 381"/>
        <xdr:cNvSpPr/>
      </xdr:nvSpPr>
      <xdr:spPr>
        <a:xfrm>
          <a:off x="4775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89425</xdr:rowOff>
    </xdr:from>
    <xdr:ext cx="762000" cy="259045"/>
    <xdr:sp macro="" textlink="">
      <xdr:nvSpPr>
        <xdr:cNvPr id="383" name="公債費該当値テキスト"/>
        <xdr:cNvSpPr txBox="1"/>
      </xdr:nvSpPr>
      <xdr:spPr>
        <a:xfrm>
          <a:off x="4914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4" name="楕円 38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5" name="テキスト ボックス 38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6" name="楕円 385"/>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7" name="テキスト ボックス 386"/>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8" name="楕円 387"/>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9" name="テキスト ボックス 388"/>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0" name="楕円 389"/>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391" name="テキスト ボックス 390"/>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年度は減少となったが、人件費・扶助費などが増えたため、令和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年度は増加となった。引き続き、定員適正化等による人件費の削減に努め、継続事業の見直しなど経常経費の削減に努め、財政のスリム化を図る。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149861</xdr:rowOff>
    </xdr:to>
    <xdr:cxnSp macro="">
      <xdr:nvCxnSpPr>
        <xdr:cNvPr id="420" name="直線コネクタ 419"/>
        <xdr:cNvCxnSpPr/>
      </xdr:nvCxnSpPr>
      <xdr:spPr>
        <a:xfrm>
          <a:off x="15671800" y="130657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1270</xdr:rowOff>
    </xdr:to>
    <xdr:cxnSp macro="">
      <xdr:nvCxnSpPr>
        <xdr:cNvPr id="423" name="直線コネクタ 422"/>
        <xdr:cNvCxnSpPr/>
      </xdr:nvCxnSpPr>
      <xdr:spPr>
        <a:xfrm flipV="1">
          <a:off x="14782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1270</xdr:rowOff>
    </xdr:to>
    <xdr:cxnSp macro="">
      <xdr:nvCxnSpPr>
        <xdr:cNvPr id="426" name="直線コネクタ 425"/>
        <xdr:cNvCxnSpPr/>
      </xdr:nvCxnSpPr>
      <xdr:spPr>
        <a:xfrm>
          <a:off x="13893800" y="13168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98425</xdr:rowOff>
    </xdr:from>
    <xdr:to>
      <xdr:col>69</xdr:col>
      <xdr:colOff>92075</xdr:colOff>
      <xdr:row>76</xdr:row>
      <xdr:rowOff>138430</xdr:rowOff>
    </xdr:to>
    <xdr:cxnSp macro="">
      <xdr:nvCxnSpPr>
        <xdr:cNvPr id="429" name="直線コネクタ 428"/>
        <xdr:cNvCxnSpPr/>
      </xdr:nvCxnSpPr>
      <xdr:spPr>
        <a:xfrm>
          <a:off x="13004800" y="13128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9" name="楕円 43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0"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1" name="楕円 440"/>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2" name="テキスト ボックス 441"/>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3" name="楕円 44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44" name="テキスト ボックス 443"/>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5" name="楕円 444"/>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46" name="テキスト ボックス 445"/>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7" name="楕円 446"/>
        <xdr:cNvSpPr/>
      </xdr:nvSpPr>
      <xdr:spPr>
        <a:xfrm>
          <a:off x="12954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8" name="テキスト ボックス 447"/>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122247</xdr:rowOff>
    </xdr:from>
    <xdr:to>
      <xdr:col>29</xdr:col>
      <xdr:colOff>127000</xdr:colOff>
      <xdr:row>17</xdr:row>
      <xdr:rowOff>130848</xdr:rowOff>
    </xdr:to>
    <xdr:cxnSp macro="">
      <xdr:nvCxnSpPr>
        <xdr:cNvPr id="54" name="直線コネクタ 53"/>
        <xdr:cNvCxnSpPr/>
      </xdr:nvCxnSpPr>
      <xdr:spPr bwMode="auto">
        <a:xfrm flipV="1">
          <a:off x="5003800" y="3084522"/>
          <a:ext cx="647700" cy="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130848</xdr:rowOff>
    </xdr:from>
    <xdr:to>
      <xdr:col>26</xdr:col>
      <xdr:colOff>50800</xdr:colOff>
      <xdr:row>17</xdr:row>
      <xdr:rowOff>138320</xdr:rowOff>
    </xdr:to>
    <xdr:cxnSp macro="">
      <xdr:nvCxnSpPr>
        <xdr:cNvPr id="57" name="直線コネクタ 56"/>
        <xdr:cNvCxnSpPr/>
      </xdr:nvCxnSpPr>
      <xdr:spPr bwMode="auto">
        <a:xfrm flipV="1">
          <a:off x="4305300" y="3093123"/>
          <a:ext cx="698500" cy="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138320</xdr:rowOff>
    </xdr:from>
    <xdr:to>
      <xdr:col>22</xdr:col>
      <xdr:colOff>114300</xdr:colOff>
      <xdr:row>18</xdr:row>
      <xdr:rowOff>24306</xdr:rowOff>
    </xdr:to>
    <xdr:cxnSp macro="">
      <xdr:nvCxnSpPr>
        <xdr:cNvPr id="60" name="直線コネクタ 59"/>
        <xdr:cNvCxnSpPr/>
      </xdr:nvCxnSpPr>
      <xdr:spPr bwMode="auto">
        <a:xfrm flipV="1">
          <a:off x="3606800" y="3100595"/>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17048</xdr:rowOff>
    </xdr:from>
    <xdr:to>
      <xdr:col>18</xdr:col>
      <xdr:colOff>177800</xdr:colOff>
      <xdr:row>18</xdr:row>
      <xdr:rowOff>24306</xdr:rowOff>
    </xdr:to>
    <xdr:cxnSp macro="">
      <xdr:nvCxnSpPr>
        <xdr:cNvPr id="63" name="直線コネクタ 62"/>
        <xdr:cNvCxnSpPr/>
      </xdr:nvCxnSpPr>
      <xdr:spPr bwMode="auto">
        <a:xfrm>
          <a:off x="2908300" y="3150773"/>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71447</xdr:rowOff>
    </xdr:from>
    <xdr:to>
      <xdr:col>29</xdr:col>
      <xdr:colOff>177800</xdr:colOff>
      <xdr:row>18</xdr:row>
      <xdr:rowOff>1597</xdr:rowOff>
    </xdr:to>
    <xdr:sp macro="" textlink="">
      <xdr:nvSpPr>
        <xdr:cNvPr id="73" name="楕円 72"/>
        <xdr:cNvSpPr/>
      </xdr:nvSpPr>
      <xdr:spPr bwMode="auto">
        <a:xfrm>
          <a:off x="5600700" y="303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87974</xdr:rowOff>
    </xdr:from>
    <xdr:ext cx="762000" cy="259045"/>
    <xdr:sp macro="" textlink="">
      <xdr:nvSpPr>
        <xdr:cNvPr id="74" name="人口1人当たり決算額の推移該当値テキスト130"/>
        <xdr:cNvSpPr txBox="1"/>
      </xdr:nvSpPr>
      <xdr:spPr>
        <a:xfrm>
          <a:off x="5740400" y="28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80048</xdr:rowOff>
    </xdr:from>
    <xdr:to>
      <xdr:col>26</xdr:col>
      <xdr:colOff>101600</xdr:colOff>
      <xdr:row>18</xdr:row>
      <xdr:rowOff>10198</xdr:rowOff>
    </xdr:to>
    <xdr:sp macro="" textlink="">
      <xdr:nvSpPr>
        <xdr:cNvPr id="75" name="楕円 74"/>
        <xdr:cNvSpPr/>
      </xdr:nvSpPr>
      <xdr:spPr bwMode="auto">
        <a:xfrm>
          <a:off x="4953000" y="304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20375</xdr:rowOff>
    </xdr:from>
    <xdr:ext cx="736600" cy="259045"/>
    <xdr:sp macro="" textlink="">
      <xdr:nvSpPr>
        <xdr:cNvPr id="76" name="テキスト ボックス 75"/>
        <xdr:cNvSpPr txBox="1"/>
      </xdr:nvSpPr>
      <xdr:spPr>
        <a:xfrm>
          <a:off x="4622800" y="28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87520</xdr:rowOff>
    </xdr:from>
    <xdr:to>
      <xdr:col>22</xdr:col>
      <xdr:colOff>165100</xdr:colOff>
      <xdr:row>18</xdr:row>
      <xdr:rowOff>17670</xdr:rowOff>
    </xdr:to>
    <xdr:sp macro="" textlink="">
      <xdr:nvSpPr>
        <xdr:cNvPr id="77" name="楕円 76"/>
        <xdr:cNvSpPr/>
      </xdr:nvSpPr>
      <xdr:spPr bwMode="auto">
        <a:xfrm>
          <a:off x="4254500" y="304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27847</xdr:rowOff>
    </xdr:from>
    <xdr:ext cx="762000" cy="259045"/>
    <xdr:sp macro="" textlink="">
      <xdr:nvSpPr>
        <xdr:cNvPr id="78" name="テキスト ボックス 77"/>
        <xdr:cNvSpPr txBox="1"/>
      </xdr:nvSpPr>
      <xdr:spPr>
        <a:xfrm>
          <a:off x="3924300" y="281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144956</xdr:rowOff>
    </xdr:from>
    <xdr:to>
      <xdr:col>19</xdr:col>
      <xdr:colOff>38100</xdr:colOff>
      <xdr:row>18</xdr:row>
      <xdr:rowOff>75106</xdr:rowOff>
    </xdr:to>
    <xdr:sp macro="" textlink="">
      <xdr:nvSpPr>
        <xdr:cNvPr id="79" name="楕円 78"/>
        <xdr:cNvSpPr/>
      </xdr:nvSpPr>
      <xdr:spPr bwMode="auto">
        <a:xfrm>
          <a:off x="3556000" y="31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85283</xdr:rowOff>
    </xdr:from>
    <xdr:ext cx="762000" cy="259045"/>
    <xdr:sp macro="" textlink="">
      <xdr:nvSpPr>
        <xdr:cNvPr id="80" name="テキスト ボックス 79"/>
        <xdr:cNvSpPr txBox="1"/>
      </xdr:nvSpPr>
      <xdr:spPr>
        <a:xfrm>
          <a:off x="3225800" y="28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137698</xdr:rowOff>
    </xdr:from>
    <xdr:to>
      <xdr:col>15</xdr:col>
      <xdr:colOff>101600</xdr:colOff>
      <xdr:row>18</xdr:row>
      <xdr:rowOff>67848</xdr:rowOff>
    </xdr:to>
    <xdr:sp macro="" textlink="">
      <xdr:nvSpPr>
        <xdr:cNvPr id="81" name="楕円 80"/>
        <xdr:cNvSpPr/>
      </xdr:nvSpPr>
      <xdr:spPr bwMode="auto">
        <a:xfrm>
          <a:off x="2857500" y="309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78025</xdr:rowOff>
    </xdr:from>
    <xdr:ext cx="762000" cy="259045"/>
    <xdr:sp macro="" textlink="">
      <xdr:nvSpPr>
        <xdr:cNvPr id="82" name="テキスト ボックス 81"/>
        <xdr:cNvSpPr txBox="1"/>
      </xdr:nvSpPr>
      <xdr:spPr>
        <a:xfrm>
          <a:off x="2527300" y="286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65866</xdr:rowOff>
    </xdr:from>
    <xdr:to>
      <xdr:col>29</xdr:col>
      <xdr:colOff>127000</xdr:colOff>
      <xdr:row>34</xdr:row>
      <xdr:rowOff>66715</xdr:rowOff>
    </xdr:to>
    <xdr:cxnSp macro="">
      <xdr:nvCxnSpPr>
        <xdr:cNvPr id="117" name="直線コネクタ 116"/>
        <xdr:cNvCxnSpPr/>
      </xdr:nvCxnSpPr>
      <xdr:spPr bwMode="auto">
        <a:xfrm flipV="1">
          <a:off x="5003800" y="6333316"/>
          <a:ext cx="6477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66715</xdr:rowOff>
    </xdr:from>
    <xdr:to>
      <xdr:col>26</xdr:col>
      <xdr:colOff>50800</xdr:colOff>
      <xdr:row>34</xdr:row>
      <xdr:rowOff>85460</xdr:rowOff>
    </xdr:to>
    <xdr:cxnSp macro="">
      <xdr:nvCxnSpPr>
        <xdr:cNvPr id="120" name="直線コネクタ 119"/>
        <xdr:cNvCxnSpPr/>
      </xdr:nvCxnSpPr>
      <xdr:spPr bwMode="auto">
        <a:xfrm flipV="1">
          <a:off x="4305300" y="6334165"/>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74553</xdr:rowOff>
    </xdr:from>
    <xdr:to>
      <xdr:col>22</xdr:col>
      <xdr:colOff>114300</xdr:colOff>
      <xdr:row>34</xdr:row>
      <xdr:rowOff>85460</xdr:rowOff>
    </xdr:to>
    <xdr:cxnSp macro="">
      <xdr:nvCxnSpPr>
        <xdr:cNvPr id="123" name="直線コネクタ 122"/>
        <xdr:cNvCxnSpPr/>
      </xdr:nvCxnSpPr>
      <xdr:spPr bwMode="auto">
        <a:xfrm>
          <a:off x="3606800" y="6342003"/>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74553</xdr:rowOff>
    </xdr:from>
    <xdr:to>
      <xdr:col>18</xdr:col>
      <xdr:colOff>177800</xdr:colOff>
      <xdr:row>34</xdr:row>
      <xdr:rowOff>135295</xdr:rowOff>
    </xdr:to>
    <xdr:cxnSp macro="">
      <xdr:nvCxnSpPr>
        <xdr:cNvPr id="126" name="直線コネクタ 125"/>
        <xdr:cNvCxnSpPr/>
      </xdr:nvCxnSpPr>
      <xdr:spPr bwMode="auto">
        <a:xfrm flipV="1">
          <a:off x="29083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15066</xdr:rowOff>
    </xdr:from>
    <xdr:to>
      <xdr:col>29</xdr:col>
      <xdr:colOff>177800</xdr:colOff>
      <xdr:row>34</xdr:row>
      <xdr:rowOff>116666</xdr:rowOff>
    </xdr:to>
    <xdr:sp macro="" textlink="">
      <xdr:nvSpPr>
        <xdr:cNvPr id="136" name="楕円 135"/>
        <xdr:cNvSpPr/>
      </xdr:nvSpPr>
      <xdr:spPr bwMode="auto">
        <a:xfrm>
          <a:off x="5600700" y="628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203043</xdr:rowOff>
    </xdr:from>
    <xdr:ext cx="762000" cy="259045"/>
    <xdr:sp macro="" textlink="">
      <xdr:nvSpPr>
        <xdr:cNvPr id="137" name="人口1人当たり決算額の推移該当値テキスト445"/>
        <xdr:cNvSpPr txBox="1"/>
      </xdr:nvSpPr>
      <xdr:spPr>
        <a:xfrm>
          <a:off x="5740400" y="612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15915</xdr:rowOff>
    </xdr:from>
    <xdr:to>
      <xdr:col>26</xdr:col>
      <xdr:colOff>101600</xdr:colOff>
      <xdr:row>34</xdr:row>
      <xdr:rowOff>117515</xdr:rowOff>
    </xdr:to>
    <xdr:sp macro="" textlink="">
      <xdr:nvSpPr>
        <xdr:cNvPr id="138" name="楕円 137"/>
        <xdr:cNvSpPr/>
      </xdr:nvSpPr>
      <xdr:spPr bwMode="auto">
        <a:xfrm>
          <a:off x="4953000" y="628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127692</xdr:rowOff>
    </xdr:from>
    <xdr:ext cx="736600" cy="259045"/>
    <xdr:sp macro="" textlink="">
      <xdr:nvSpPr>
        <xdr:cNvPr id="139" name="テキスト ボックス 138"/>
        <xdr:cNvSpPr txBox="1"/>
      </xdr:nvSpPr>
      <xdr:spPr>
        <a:xfrm>
          <a:off x="4622800" y="605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34660</xdr:rowOff>
    </xdr:from>
    <xdr:to>
      <xdr:col>22</xdr:col>
      <xdr:colOff>165100</xdr:colOff>
      <xdr:row>34</xdr:row>
      <xdr:rowOff>136260</xdr:rowOff>
    </xdr:to>
    <xdr:sp macro="" textlink="">
      <xdr:nvSpPr>
        <xdr:cNvPr id="140" name="楕円 139"/>
        <xdr:cNvSpPr/>
      </xdr:nvSpPr>
      <xdr:spPr bwMode="auto">
        <a:xfrm>
          <a:off x="42545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146437</xdr:rowOff>
    </xdr:from>
    <xdr:ext cx="762000" cy="259045"/>
    <xdr:sp macro="" textlink="">
      <xdr:nvSpPr>
        <xdr:cNvPr id="141" name="テキスト ボックス 140"/>
        <xdr:cNvSpPr txBox="1"/>
      </xdr:nvSpPr>
      <xdr:spPr>
        <a:xfrm>
          <a:off x="3924300" y="60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23753</xdr:rowOff>
    </xdr:from>
    <xdr:to>
      <xdr:col>19</xdr:col>
      <xdr:colOff>38100</xdr:colOff>
      <xdr:row>34</xdr:row>
      <xdr:rowOff>125353</xdr:rowOff>
    </xdr:to>
    <xdr:sp macro="" textlink="">
      <xdr:nvSpPr>
        <xdr:cNvPr id="142" name="楕円 141"/>
        <xdr:cNvSpPr/>
      </xdr:nvSpPr>
      <xdr:spPr bwMode="auto">
        <a:xfrm>
          <a:off x="35560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135530</xdr:rowOff>
    </xdr:from>
    <xdr:ext cx="762000" cy="259045"/>
    <xdr:sp macro="" textlink="">
      <xdr:nvSpPr>
        <xdr:cNvPr id="143" name="テキスト ボックス 142"/>
        <xdr:cNvSpPr txBox="1"/>
      </xdr:nvSpPr>
      <xdr:spPr>
        <a:xfrm>
          <a:off x="3225800" y="606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84495</xdr:rowOff>
    </xdr:from>
    <xdr:to>
      <xdr:col>15</xdr:col>
      <xdr:colOff>101600</xdr:colOff>
      <xdr:row>34</xdr:row>
      <xdr:rowOff>186095</xdr:rowOff>
    </xdr:to>
    <xdr:sp macro="" textlink="">
      <xdr:nvSpPr>
        <xdr:cNvPr id="144" name="楕円 143"/>
        <xdr:cNvSpPr/>
      </xdr:nvSpPr>
      <xdr:spPr bwMode="auto">
        <a:xfrm>
          <a:off x="28575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196272</xdr:rowOff>
    </xdr:from>
    <xdr:ext cx="762000" cy="259045"/>
    <xdr:sp macro="" textlink="">
      <xdr:nvSpPr>
        <xdr:cNvPr id="145" name="テキスト ボックス 144"/>
        <xdr:cNvSpPr txBox="1"/>
      </xdr:nvSpPr>
      <xdr:spPr>
        <a:xfrm>
          <a:off x="25273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156940</xdr:rowOff>
    </xdr:from>
    <xdr:to>
      <xdr:col>24</xdr:col>
      <xdr:colOff>63500</xdr:colOff>
      <xdr:row>35</xdr:row>
      <xdr:rowOff>28753</xdr:rowOff>
    </xdr:to>
    <xdr:cxnSp macro="">
      <xdr:nvCxnSpPr>
        <xdr:cNvPr id="61" name="直線コネクタ 60"/>
        <xdr:cNvCxnSpPr/>
      </xdr:nvCxnSpPr>
      <xdr:spPr>
        <a:xfrm flipV="1">
          <a:off x="3797300" y="5986240"/>
          <a:ext cx="838200" cy="4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26829</xdr:rowOff>
    </xdr:from>
    <xdr:to>
      <xdr:col>19</xdr:col>
      <xdr:colOff>177800</xdr:colOff>
      <xdr:row>35</xdr:row>
      <xdr:rowOff>28753</xdr:rowOff>
    </xdr:to>
    <xdr:cxnSp macro="">
      <xdr:nvCxnSpPr>
        <xdr:cNvPr id="64" name="直線コネクタ 63"/>
        <xdr:cNvCxnSpPr/>
      </xdr:nvCxnSpPr>
      <xdr:spPr>
        <a:xfrm>
          <a:off x="2908300" y="602757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26829</xdr:rowOff>
    </xdr:from>
    <xdr:to>
      <xdr:col>15</xdr:col>
      <xdr:colOff>50800</xdr:colOff>
      <xdr:row>36</xdr:row>
      <xdr:rowOff>132880</xdr:rowOff>
    </xdr:to>
    <xdr:cxnSp macro="">
      <xdr:nvCxnSpPr>
        <xdr:cNvPr id="67" name="直線コネクタ 66"/>
        <xdr:cNvCxnSpPr/>
      </xdr:nvCxnSpPr>
      <xdr:spPr>
        <a:xfrm flipV="1">
          <a:off x="2019300" y="6027579"/>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74187</xdr:rowOff>
    </xdr:from>
    <xdr:to>
      <xdr:col>10</xdr:col>
      <xdr:colOff>114300</xdr:colOff>
      <xdr:row>36</xdr:row>
      <xdr:rowOff>132880</xdr:rowOff>
    </xdr:to>
    <xdr:cxnSp macro="">
      <xdr:nvCxnSpPr>
        <xdr:cNvPr id="70" name="直線コネクタ 69"/>
        <xdr:cNvCxnSpPr/>
      </xdr:nvCxnSpPr>
      <xdr:spPr>
        <a:xfrm>
          <a:off x="1130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106140</xdr:rowOff>
    </xdr:from>
    <xdr:to>
      <xdr:col>24</xdr:col>
      <xdr:colOff>114300</xdr:colOff>
      <xdr:row>35</xdr:row>
      <xdr:rowOff>36290</xdr:rowOff>
    </xdr:to>
    <xdr:sp macro="" textlink="">
      <xdr:nvSpPr>
        <xdr:cNvPr id="80" name="楕円 79"/>
        <xdr:cNvSpPr/>
      </xdr:nvSpPr>
      <xdr:spPr>
        <a:xfrm>
          <a:off x="4584700" y="59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129017</xdr:rowOff>
    </xdr:from>
    <xdr:ext cx="534377" cy="259045"/>
    <xdr:sp macro="" textlink="">
      <xdr:nvSpPr>
        <xdr:cNvPr id="81" name="人件費該当値テキスト"/>
        <xdr:cNvSpPr txBox="1"/>
      </xdr:nvSpPr>
      <xdr:spPr>
        <a:xfrm>
          <a:off x="4686300" y="57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149403</xdr:rowOff>
    </xdr:from>
    <xdr:to>
      <xdr:col>20</xdr:col>
      <xdr:colOff>38100</xdr:colOff>
      <xdr:row>35</xdr:row>
      <xdr:rowOff>79553</xdr:rowOff>
    </xdr:to>
    <xdr:sp macro="" textlink="">
      <xdr:nvSpPr>
        <xdr:cNvPr id="82" name="楕円 81"/>
        <xdr:cNvSpPr/>
      </xdr:nvSpPr>
      <xdr:spPr>
        <a:xfrm>
          <a:off x="3746500" y="59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96080</xdr:rowOff>
    </xdr:from>
    <xdr:ext cx="534377" cy="259045"/>
    <xdr:sp macro="" textlink="">
      <xdr:nvSpPr>
        <xdr:cNvPr id="83" name="テキスト ボックス 82"/>
        <xdr:cNvSpPr txBox="1"/>
      </xdr:nvSpPr>
      <xdr:spPr>
        <a:xfrm>
          <a:off x="3530111" y="57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147479</xdr:rowOff>
    </xdr:from>
    <xdr:to>
      <xdr:col>15</xdr:col>
      <xdr:colOff>101600</xdr:colOff>
      <xdr:row>35</xdr:row>
      <xdr:rowOff>77629</xdr:rowOff>
    </xdr:to>
    <xdr:sp macro="" textlink="">
      <xdr:nvSpPr>
        <xdr:cNvPr id="84" name="楕円 83"/>
        <xdr:cNvSpPr/>
      </xdr:nvSpPr>
      <xdr:spPr>
        <a:xfrm>
          <a:off x="28575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94156</xdr:rowOff>
    </xdr:from>
    <xdr:ext cx="534377" cy="259045"/>
    <xdr:sp macro="" textlink="">
      <xdr:nvSpPr>
        <xdr:cNvPr id="85" name="テキスト ボックス 84"/>
        <xdr:cNvSpPr txBox="1"/>
      </xdr:nvSpPr>
      <xdr:spPr>
        <a:xfrm>
          <a:off x="2641111" y="57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82080</xdr:rowOff>
    </xdr:from>
    <xdr:to>
      <xdr:col>10</xdr:col>
      <xdr:colOff>165100</xdr:colOff>
      <xdr:row>37</xdr:row>
      <xdr:rowOff>12230</xdr:rowOff>
    </xdr:to>
    <xdr:sp macro="" textlink="">
      <xdr:nvSpPr>
        <xdr:cNvPr id="86" name="楕円 85"/>
        <xdr:cNvSpPr/>
      </xdr:nvSpPr>
      <xdr:spPr>
        <a:xfrm>
          <a:off x="1968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28757</xdr:rowOff>
    </xdr:from>
    <xdr:ext cx="534377" cy="259045"/>
    <xdr:sp macro="" textlink="">
      <xdr:nvSpPr>
        <xdr:cNvPr id="87" name="テキスト ボックス 86"/>
        <xdr:cNvSpPr txBox="1"/>
      </xdr:nvSpPr>
      <xdr:spPr>
        <a:xfrm>
          <a:off x="1752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23387</xdr:rowOff>
    </xdr:from>
    <xdr:to>
      <xdr:col>6</xdr:col>
      <xdr:colOff>38100</xdr:colOff>
      <xdr:row>36</xdr:row>
      <xdr:rowOff>124987</xdr:rowOff>
    </xdr:to>
    <xdr:sp macro="" textlink="">
      <xdr:nvSpPr>
        <xdr:cNvPr id="88" name="楕円 87"/>
        <xdr:cNvSpPr/>
      </xdr:nvSpPr>
      <xdr:spPr>
        <a:xfrm>
          <a:off x="1079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141514</xdr:rowOff>
    </xdr:from>
    <xdr:ext cx="534377" cy="259045"/>
    <xdr:sp macro="" textlink="">
      <xdr:nvSpPr>
        <xdr:cNvPr id="89" name="テキスト ボックス 88"/>
        <xdr:cNvSpPr txBox="1"/>
      </xdr:nvSpPr>
      <xdr:spPr>
        <a:xfrm>
          <a:off x="863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123110</xdr:rowOff>
    </xdr:from>
    <xdr:to>
      <xdr:col>24</xdr:col>
      <xdr:colOff>63500</xdr:colOff>
      <xdr:row>57</xdr:row>
      <xdr:rowOff>165357</xdr:rowOff>
    </xdr:to>
    <xdr:cxnSp macro="">
      <xdr:nvCxnSpPr>
        <xdr:cNvPr id="121" name="直線コネクタ 120"/>
        <xdr:cNvCxnSpPr/>
      </xdr:nvCxnSpPr>
      <xdr:spPr>
        <a:xfrm flipV="1">
          <a:off x="3797300" y="9895760"/>
          <a:ext cx="8382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144446</xdr:rowOff>
    </xdr:from>
    <xdr:to>
      <xdr:col>19</xdr:col>
      <xdr:colOff>177800</xdr:colOff>
      <xdr:row>57</xdr:row>
      <xdr:rowOff>165357</xdr:rowOff>
    </xdr:to>
    <xdr:cxnSp macro="">
      <xdr:nvCxnSpPr>
        <xdr:cNvPr id="124" name="直線コネクタ 123"/>
        <xdr:cNvCxnSpPr/>
      </xdr:nvCxnSpPr>
      <xdr:spPr>
        <a:xfrm>
          <a:off x="2908300" y="9917096"/>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126212</xdr:rowOff>
    </xdr:from>
    <xdr:to>
      <xdr:col>15</xdr:col>
      <xdr:colOff>50800</xdr:colOff>
      <xdr:row>57</xdr:row>
      <xdr:rowOff>144446</xdr:rowOff>
    </xdr:to>
    <xdr:cxnSp macro="">
      <xdr:nvCxnSpPr>
        <xdr:cNvPr id="127" name="直線コネクタ 126"/>
        <xdr:cNvCxnSpPr/>
      </xdr:nvCxnSpPr>
      <xdr:spPr>
        <a:xfrm>
          <a:off x="2019300" y="9898862"/>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91727</xdr:rowOff>
    </xdr:from>
    <xdr:to>
      <xdr:col>10</xdr:col>
      <xdr:colOff>114300</xdr:colOff>
      <xdr:row>57</xdr:row>
      <xdr:rowOff>126212</xdr:rowOff>
    </xdr:to>
    <xdr:cxnSp macro="">
      <xdr:nvCxnSpPr>
        <xdr:cNvPr id="130" name="直線コネクタ 129"/>
        <xdr:cNvCxnSpPr/>
      </xdr:nvCxnSpPr>
      <xdr:spPr>
        <a:xfrm>
          <a:off x="1130300" y="9864377"/>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72310</xdr:rowOff>
    </xdr:from>
    <xdr:to>
      <xdr:col>24</xdr:col>
      <xdr:colOff>114300</xdr:colOff>
      <xdr:row>58</xdr:row>
      <xdr:rowOff>2460</xdr:rowOff>
    </xdr:to>
    <xdr:sp macro="" textlink="">
      <xdr:nvSpPr>
        <xdr:cNvPr id="140" name="楕円 139"/>
        <xdr:cNvSpPr/>
      </xdr:nvSpPr>
      <xdr:spPr>
        <a:xfrm>
          <a:off x="4584700" y="98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50737</xdr:rowOff>
    </xdr:from>
    <xdr:ext cx="534377" cy="259045"/>
    <xdr:sp macro="" textlink="">
      <xdr:nvSpPr>
        <xdr:cNvPr id="141" name="物件費該当値テキスト"/>
        <xdr:cNvSpPr txBox="1"/>
      </xdr:nvSpPr>
      <xdr:spPr>
        <a:xfrm>
          <a:off x="4686300" y="982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114557</xdr:rowOff>
    </xdr:from>
    <xdr:to>
      <xdr:col>20</xdr:col>
      <xdr:colOff>38100</xdr:colOff>
      <xdr:row>58</xdr:row>
      <xdr:rowOff>44707</xdr:rowOff>
    </xdr:to>
    <xdr:sp macro="" textlink="">
      <xdr:nvSpPr>
        <xdr:cNvPr id="142" name="楕円 141"/>
        <xdr:cNvSpPr/>
      </xdr:nvSpPr>
      <xdr:spPr>
        <a:xfrm>
          <a:off x="3746500" y="98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35834</xdr:rowOff>
    </xdr:from>
    <xdr:ext cx="534377" cy="259045"/>
    <xdr:sp macro="" textlink="">
      <xdr:nvSpPr>
        <xdr:cNvPr id="143" name="テキスト ボックス 142"/>
        <xdr:cNvSpPr txBox="1"/>
      </xdr:nvSpPr>
      <xdr:spPr>
        <a:xfrm>
          <a:off x="3530111" y="99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93646</xdr:rowOff>
    </xdr:from>
    <xdr:to>
      <xdr:col>15</xdr:col>
      <xdr:colOff>101600</xdr:colOff>
      <xdr:row>58</xdr:row>
      <xdr:rowOff>23796</xdr:rowOff>
    </xdr:to>
    <xdr:sp macro="" textlink="">
      <xdr:nvSpPr>
        <xdr:cNvPr id="144" name="楕円 143"/>
        <xdr:cNvSpPr/>
      </xdr:nvSpPr>
      <xdr:spPr>
        <a:xfrm>
          <a:off x="2857500" y="98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14923</xdr:rowOff>
    </xdr:from>
    <xdr:ext cx="534377" cy="259045"/>
    <xdr:sp macro="" textlink="">
      <xdr:nvSpPr>
        <xdr:cNvPr id="145" name="テキスト ボックス 144"/>
        <xdr:cNvSpPr txBox="1"/>
      </xdr:nvSpPr>
      <xdr:spPr>
        <a:xfrm>
          <a:off x="2641111" y="99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75412</xdr:rowOff>
    </xdr:from>
    <xdr:to>
      <xdr:col>10</xdr:col>
      <xdr:colOff>165100</xdr:colOff>
      <xdr:row>58</xdr:row>
      <xdr:rowOff>5562</xdr:rowOff>
    </xdr:to>
    <xdr:sp macro="" textlink="">
      <xdr:nvSpPr>
        <xdr:cNvPr id="146" name="楕円 145"/>
        <xdr:cNvSpPr/>
      </xdr:nvSpPr>
      <xdr:spPr>
        <a:xfrm>
          <a:off x="1968500" y="9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22089</xdr:rowOff>
    </xdr:from>
    <xdr:ext cx="534377" cy="259045"/>
    <xdr:sp macro="" textlink="">
      <xdr:nvSpPr>
        <xdr:cNvPr id="147" name="テキスト ボックス 146"/>
        <xdr:cNvSpPr txBox="1"/>
      </xdr:nvSpPr>
      <xdr:spPr>
        <a:xfrm>
          <a:off x="1752111" y="9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40927</xdr:rowOff>
    </xdr:from>
    <xdr:to>
      <xdr:col>6</xdr:col>
      <xdr:colOff>38100</xdr:colOff>
      <xdr:row>57</xdr:row>
      <xdr:rowOff>142527</xdr:rowOff>
    </xdr:to>
    <xdr:sp macro="" textlink="">
      <xdr:nvSpPr>
        <xdr:cNvPr id="148" name="楕円 147"/>
        <xdr:cNvSpPr/>
      </xdr:nvSpPr>
      <xdr:spPr>
        <a:xfrm>
          <a:off x="1079500" y="98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159054</xdr:rowOff>
    </xdr:from>
    <xdr:ext cx="534377" cy="259045"/>
    <xdr:sp macro="" textlink="">
      <xdr:nvSpPr>
        <xdr:cNvPr id="149" name="テキスト ボックス 148"/>
        <xdr:cNvSpPr txBox="1"/>
      </xdr:nvSpPr>
      <xdr:spPr>
        <a:xfrm>
          <a:off x="863111" y="95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53290</xdr:rowOff>
    </xdr:from>
    <xdr:to>
      <xdr:col>24</xdr:col>
      <xdr:colOff>63500</xdr:colOff>
      <xdr:row>78</xdr:row>
      <xdr:rowOff>86818</xdr:rowOff>
    </xdr:to>
    <xdr:cxnSp macro="">
      <xdr:nvCxnSpPr>
        <xdr:cNvPr id="178" name="直線コネクタ 177"/>
        <xdr:cNvCxnSpPr/>
      </xdr:nvCxnSpPr>
      <xdr:spPr>
        <a:xfrm flipV="1">
          <a:off x="3797300" y="13426390"/>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86818</xdr:rowOff>
    </xdr:from>
    <xdr:to>
      <xdr:col>19</xdr:col>
      <xdr:colOff>177800</xdr:colOff>
      <xdr:row>78</xdr:row>
      <xdr:rowOff>99848</xdr:rowOff>
    </xdr:to>
    <xdr:cxnSp macro="">
      <xdr:nvCxnSpPr>
        <xdr:cNvPr id="181" name="直線コネクタ 180"/>
        <xdr:cNvCxnSpPr/>
      </xdr:nvCxnSpPr>
      <xdr:spPr>
        <a:xfrm flipV="1">
          <a:off x="2908300" y="1345991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99848</xdr:rowOff>
    </xdr:from>
    <xdr:to>
      <xdr:col>15</xdr:col>
      <xdr:colOff>50800</xdr:colOff>
      <xdr:row>78</xdr:row>
      <xdr:rowOff>108077</xdr:rowOff>
    </xdr:to>
    <xdr:cxnSp macro="">
      <xdr:nvCxnSpPr>
        <xdr:cNvPr id="184" name="直線コネクタ 183"/>
        <xdr:cNvCxnSpPr/>
      </xdr:nvCxnSpPr>
      <xdr:spPr>
        <a:xfrm flipV="1">
          <a:off x="2019300" y="1347294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108077</xdr:rowOff>
    </xdr:from>
    <xdr:to>
      <xdr:col>10</xdr:col>
      <xdr:colOff>114300</xdr:colOff>
      <xdr:row>78</xdr:row>
      <xdr:rowOff>114288</xdr:rowOff>
    </xdr:to>
    <xdr:cxnSp macro="">
      <xdr:nvCxnSpPr>
        <xdr:cNvPr id="187" name="直線コネクタ 186"/>
        <xdr:cNvCxnSpPr/>
      </xdr:nvCxnSpPr>
      <xdr:spPr>
        <a:xfrm flipV="1">
          <a:off x="1130300" y="13481177"/>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2490</xdr:rowOff>
    </xdr:from>
    <xdr:to>
      <xdr:col>24</xdr:col>
      <xdr:colOff>114300</xdr:colOff>
      <xdr:row>78</xdr:row>
      <xdr:rowOff>104090</xdr:rowOff>
    </xdr:to>
    <xdr:sp macro="" textlink="">
      <xdr:nvSpPr>
        <xdr:cNvPr id="197" name="楕円 196"/>
        <xdr:cNvSpPr/>
      </xdr:nvSpPr>
      <xdr:spPr>
        <a:xfrm>
          <a:off x="45847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152367</xdr:rowOff>
    </xdr:from>
    <xdr:ext cx="469744" cy="259045"/>
    <xdr:sp macro="" textlink="">
      <xdr:nvSpPr>
        <xdr:cNvPr id="198" name="維持補修費該当値テキスト"/>
        <xdr:cNvSpPr txBox="1"/>
      </xdr:nvSpPr>
      <xdr:spPr>
        <a:xfrm>
          <a:off x="4686300" y="13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36018</xdr:rowOff>
    </xdr:from>
    <xdr:to>
      <xdr:col>20</xdr:col>
      <xdr:colOff>38100</xdr:colOff>
      <xdr:row>78</xdr:row>
      <xdr:rowOff>137618</xdr:rowOff>
    </xdr:to>
    <xdr:sp macro="" textlink="">
      <xdr:nvSpPr>
        <xdr:cNvPr id="199" name="楕円 198"/>
        <xdr:cNvSpPr/>
      </xdr:nvSpPr>
      <xdr:spPr>
        <a:xfrm>
          <a:off x="3746500" y="134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128745</xdr:rowOff>
    </xdr:from>
    <xdr:ext cx="469744" cy="259045"/>
    <xdr:sp macro="" textlink="">
      <xdr:nvSpPr>
        <xdr:cNvPr id="200" name="テキスト ボックス 199"/>
        <xdr:cNvSpPr txBox="1"/>
      </xdr:nvSpPr>
      <xdr:spPr>
        <a:xfrm>
          <a:off x="3562428" y="135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49048</xdr:rowOff>
    </xdr:from>
    <xdr:to>
      <xdr:col>15</xdr:col>
      <xdr:colOff>101600</xdr:colOff>
      <xdr:row>78</xdr:row>
      <xdr:rowOff>150648</xdr:rowOff>
    </xdr:to>
    <xdr:sp macro="" textlink="">
      <xdr:nvSpPr>
        <xdr:cNvPr id="201" name="楕円 200"/>
        <xdr:cNvSpPr/>
      </xdr:nvSpPr>
      <xdr:spPr>
        <a:xfrm>
          <a:off x="2857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141775</xdr:rowOff>
    </xdr:from>
    <xdr:ext cx="469744" cy="259045"/>
    <xdr:sp macro="" textlink="">
      <xdr:nvSpPr>
        <xdr:cNvPr id="202" name="テキスト ボックス 201"/>
        <xdr:cNvSpPr txBox="1"/>
      </xdr:nvSpPr>
      <xdr:spPr>
        <a:xfrm>
          <a:off x="2673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57277</xdr:rowOff>
    </xdr:from>
    <xdr:to>
      <xdr:col>10</xdr:col>
      <xdr:colOff>165100</xdr:colOff>
      <xdr:row>78</xdr:row>
      <xdr:rowOff>158877</xdr:rowOff>
    </xdr:to>
    <xdr:sp macro="" textlink="">
      <xdr:nvSpPr>
        <xdr:cNvPr id="203" name="楕円 202"/>
        <xdr:cNvSpPr/>
      </xdr:nvSpPr>
      <xdr:spPr>
        <a:xfrm>
          <a:off x="1968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150004</xdr:rowOff>
    </xdr:from>
    <xdr:ext cx="469744" cy="259045"/>
    <xdr:sp macro="" textlink="">
      <xdr:nvSpPr>
        <xdr:cNvPr id="204" name="テキスト ボックス 203"/>
        <xdr:cNvSpPr txBox="1"/>
      </xdr:nvSpPr>
      <xdr:spPr>
        <a:xfrm>
          <a:off x="1784428"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63488</xdr:rowOff>
    </xdr:from>
    <xdr:to>
      <xdr:col>6</xdr:col>
      <xdr:colOff>38100</xdr:colOff>
      <xdr:row>78</xdr:row>
      <xdr:rowOff>165088</xdr:rowOff>
    </xdr:to>
    <xdr:sp macro="" textlink="">
      <xdr:nvSpPr>
        <xdr:cNvPr id="205" name="楕円 204"/>
        <xdr:cNvSpPr/>
      </xdr:nvSpPr>
      <xdr:spPr>
        <a:xfrm>
          <a:off x="10795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156215</xdr:rowOff>
    </xdr:from>
    <xdr:ext cx="469744" cy="259045"/>
    <xdr:sp macro="" textlink="">
      <xdr:nvSpPr>
        <xdr:cNvPr id="206" name="テキスト ボックス 205"/>
        <xdr:cNvSpPr txBox="1"/>
      </xdr:nvSpPr>
      <xdr:spPr>
        <a:xfrm>
          <a:off x="895428" y="1352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120759</xdr:rowOff>
    </xdr:from>
    <xdr:to>
      <xdr:col>24</xdr:col>
      <xdr:colOff>63500</xdr:colOff>
      <xdr:row>96</xdr:row>
      <xdr:rowOff>14470</xdr:rowOff>
    </xdr:to>
    <xdr:cxnSp macro="">
      <xdr:nvCxnSpPr>
        <xdr:cNvPr id="238" name="直線コネクタ 237"/>
        <xdr:cNvCxnSpPr/>
      </xdr:nvCxnSpPr>
      <xdr:spPr>
        <a:xfrm>
          <a:off x="3797300" y="16408509"/>
          <a:ext cx="838200" cy="6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120759</xdr:rowOff>
    </xdr:from>
    <xdr:to>
      <xdr:col>19</xdr:col>
      <xdr:colOff>177800</xdr:colOff>
      <xdr:row>97</xdr:row>
      <xdr:rowOff>107893</xdr:rowOff>
    </xdr:to>
    <xdr:cxnSp macro="">
      <xdr:nvCxnSpPr>
        <xdr:cNvPr id="241" name="直線コネクタ 240"/>
        <xdr:cNvCxnSpPr/>
      </xdr:nvCxnSpPr>
      <xdr:spPr>
        <a:xfrm flipV="1">
          <a:off x="2908300" y="16408509"/>
          <a:ext cx="889000" cy="3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107893</xdr:rowOff>
    </xdr:from>
    <xdr:to>
      <xdr:col>15</xdr:col>
      <xdr:colOff>50800</xdr:colOff>
      <xdr:row>97</xdr:row>
      <xdr:rowOff>159262</xdr:rowOff>
    </xdr:to>
    <xdr:cxnSp macro="">
      <xdr:nvCxnSpPr>
        <xdr:cNvPr id="244" name="直線コネクタ 243"/>
        <xdr:cNvCxnSpPr/>
      </xdr:nvCxnSpPr>
      <xdr:spPr>
        <a:xfrm flipV="1">
          <a:off x="2019300" y="16738543"/>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159262</xdr:rowOff>
    </xdr:from>
    <xdr:to>
      <xdr:col>10</xdr:col>
      <xdr:colOff>114300</xdr:colOff>
      <xdr:row>98</xdr:row>
      <xdr:rowOff>70630</xdr:rowOff>
    </xdr:to>
    <xdr:cxnSp macro="">
      <xdr:nvCxnSpPr>
        <xdr:cNvPr id="247" name="直線コネクタ 246"/>
        <xdr:cNvCxnSpPr/>
      </xdr:nvCxnSpPr>
      <xdr:spPr>
        <a:xfrm flipV="1">
          <a:off x="1130300" y="16789912"/>
          <a:ext cx="889000" cy="8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135120</xdr:rowOff>
    </xdr:from>
    <xdr:to>
      <xdr:col>24</xdr:col>
      <xdr:colOff>114300</xdr:colOff>
      <xdr:row>96</xdr:row>
      <xdr:rowOff>65270</xdr:rowOff>
    </xdr:to>
    <xdr:sp macro="" textlink="">
      <xdr:nvSpPr>
        <xdr:cNvPr id="257" name="楕円 256"/>
        <xdr:cNvSpPr/>
      </xdr:nvSpPr>
      <xdr:spPr>
        <a:xfrm>
          <a:off x="4584700" y="164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157997</xdr:rowOff>
    </xdr:from>
    <xdr:ext cx="599010" cy="259045"/>
    <xdr:sp macro="" textlink="">
      <xdr:nvSpPr>
        <xdr:cNvPr id="258" name="扶助費該当値テキスト"/>
        <xdr:cNvSpPr txBox="1"/>
      </xdr:nvSpPr>
      <xdr:spPr>
        <a:xfrm>
          <a:off x="4686300" y="1627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69959</xdr:rowOff>
    </xdr:from>
    <xdr:to>
      <xdr:col>20</xdr:col>
      <xdr:colOff>38100</xdr:colOff>
      <xdr:row>96</xdr:row>
      <xdr:rowOff>109</xdr:rowOff>
    </xdr:to>
    <xdr:sp macro="" textlink="">
      <xdr:nvSpPr>
        <xdr:cNvPr id="259" name="楕円 258"/>
        <xdr:cNvSpPr/>
      </xdr:nvSpPr>
      <xdr:spPr>
        <a:xfrm>
          <a:off x="3746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162686</xdr:rowOff>
    </xdr:from>
    <xdr:ext cx="599010" cy="259045"/>
    <xdr:sp macro="" textlink="">
      <xdr:nvSpPr>
        <xdr:cNvPr id="260" name="テキスト ボックス 259"/>
        <xdr:cNvSpPr txBox="1"/>
      </xdr:nvSpPr>
      <xdr:spPr>
        <a:xfrm>
          <a:off x="3497795" y="1645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57093</xdr:rowOff>
    </xdr:from>
    <xdr:to>
      <xdr:col>15</xdr:col>
      <xdr:colOff>101600</xdr:colOff>
      <xdr:row>97</xdr:row>
      <xdr:rowOff>158693</xdr:rowOff>
    </xdr:to>
    <xdr:sp macro="" textlink="">
      <xdr:nvSpPr>
        <xdr:cNvPr id="261" name="楕円 260"/>
        <xdr:cNvSpPr/>
      </xdr:nvSpPr>
      <xdr:spPr>
        <a:xfrm>
          <a:off x="2857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149820</xdr:rowOff>
    </xdr:from>
    <xdr:ext cx="534377" cy="259045"/>
    <xdr:sp macro="" textlink="">
      <xdr:nvSpPr>
        <xdr:cNvPr id="262" name="テキスト ボックス 261"/>
        <xdr:cNvSpPr txBox="1"/>
      </xdr:nvSpPr>
      <xdr:spPr>
        <a:xfrm>
          <a:off x="2641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108462</xdr:rowOff>
    </xdr:from>
    <xdr:to>
      <xdr:col>10</xdr:col>
      <xdr:colOff>165100</xdr:colOff>
      <xdr:row>98</xdr:row>
      <xdr:rowOff>38612</xdr:rowOff>
    </xdr:to>
    <xdr:sp macro="" textlink="">
      <xdr:nvSpPr>
        <xdr:cNvPr id="263" name="楕円 262"/>
        <xdr:cNvSpPr/>
      </xdr:nvSpPr>
      <xdr:spPr>
        <a:xfrm>
          <a:off x="1968500" y="16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29739</xdr:rowOff>
    </xdr:from>
    <xdr:ext cx="534377" cy="259045"/>
    <xdr:sp macro="" textlink="">
      <xdr:nvSpPr>
        <xdr:cNvPr id="264" name="テキスト ボックス 263"/>
        <xdr:cNvSpPr txBox="1"/>
      </xdr:nvSpPr>
      <xdr:spPr>
        <a:xfrm>
          <a:off x="1752111" y="16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19830</xdr:rowOff>
    </xdr:from>
    <xdr:to>
      <xdr:col>6</xdr:col>
      <xdr:colOff>38100</xdr:colOff>
      <xdr:row>98</xdr:row>
      <xdr:rowOff>121430</xdr:rowOff>
    </xdr:to>
    <xdr:sp macro="" textlink="">
      <xdr:nvSpPr>
        <xdr:cNvPr id="265" name="楕円 264"/>
        <xdr:cNvSpPr/>
      </xdr:nvSpPr>
      <xdr:spPr>
        <a:xfrm>
          <a:off x="1079500" y="168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112557</xdr:rowOff>
    </xdr:from>
    <xdr:ext cx="534377" cy="259045"/>
    <xdr:sp macro="" textlink="">
      <xdr:nvSpPr>
        <xdr:cNvPr id="266" name="テキスト ボックス 265"/>
        <xdr:cNvSpPr txBox="1"/>
      </xdr:nvSpPr>
      <xdr:spPr>
        <a:xfrm>
          <a:off x="863111" y="169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165750</xdr:rowOff>
    </xdr:from>
    <xdr:to>
      <xdr:col>55</xdr:col>
      <xdr:colOff>0</xdr:colOff>
      <xdr:row>36</xdr:row>
      <xdr:rowOff>129914</xdr:rowOff>
    </xdr:to>
    <xdr:cxnSp macro="">
      <xdr:nvCxnSpPr>
        <xdr:cNvPr id="298" name="直線コネクタ 297"/>
        <xdr:cNvCxnSpPr/>
      </xdr:nvCxnSpPr>
      <xdr:spPr>
        <a:xfrm flipV="1">
          <a:off x="9639300" y="6166500"/>
          <a:ext cx="838200" cy="1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106172</xdr:rowOff>
    </xdr:from>
    <xdr:to>
      <xdr:col>50</xdr:col>
      <xdr:colOff>114300</xdr:colOff>
      <xdr:row>36</xdr:row>
      <xdr:rowOff>129914</xdr:rowOff>
    </xdr:to>
    <xdr:cxnSp macro="">
      <xdr:nvCxnSpPr>
        <xdr:cNvPr id="301" name="直線コネクタ 300"/>
        <xdr:cNvCxnSpPr/>
      </xdr:nvCxnSpPr>
      <xdr:spPr>
        <a:xfrm>
          <a:off x="8750300" y="5249672"/>
          <a:ext cx="889000" cy="10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106172</xdr:rowOff>
    </xdr:from>
    <xdr:to>
      <xdr:col>45</xdr:col>
      <xdr:colOff>177800</xdr:colOff>
      <xdr:row>37</xdr:row>
      <xdr:rowOff>60844</xdr:rowOff>
    </xdr:to>
    <xdr:cxnSp macro="">
      <xdr:nvCxnSpPr>
        <xdr:cNvPr id="304" name="直線コネクタ 303"/>
        <xdr:cNvCxnSpPr/>
      </xdr:nvCxnSpPr>
      <xdr:spPr>
        <a:xfrm flipV="1">
          <a:off x="7861300" y="5249672"/>
          <a:ext cx="889000" cy="115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60844</xdr:rowOff>
    </xdr:from>
    <xdr:to>
      <xdr:col>41</xdr:col>
      <xdr:colOff>50800</xdr:colOff>
      <xdr:row>38</xdr:row>
      <xdr:rowOff>89103</xdr:rowOff>
    </xdr:to>
    <xdr:cxnSp macro="">
      <xdr:nvCxnSpPr>
        <xdr:cNvPr id="307" name="直線コネクタ 306"/>
        <xdr:cNvCxnSpPr/>
      </xdr:nvCxnSpPr>
      <xdr:spPr>
        <a:xfrm flipV="1">
          <a:off x="6972300" y="6404494"/>
          <a:ext cx="889000" cy="1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114950</xdr:rowOff>
    </xdr:from>
    <xdr:to>
      <xdr:col>55</xdr:col>
      <xdr:colOff>50800</xdr:colOff>
      <xdr:row>36</xdr:row>
      <xdr:rowOff>45100</xdr:rowOff>
    </xdr:to>
    <xdr:sp macro="" textlink="">
      <xdr:nvSpPr>
        <xdr:cNvPr id="317" name="楕円 316"/>
        <xdr:cNvSpPr/>
      </xdr:nvSpPr>
      <xdr:spPr>
        <a:xfrm>
          <a:off x="10426700" y="61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137827</xdr:rowOff>
    </xdr:from>
    <xdr:ext cx="534377" cy="259045"/>
    <xdr:sp macro="" textlink="">
      <xdr:nvSpPr>
        <xdr:cNvPr id="318" name="補助費等該当値テキスト"/>
        <xdr:cNvSpPr txBox="1"/>
      </xdr:nvSpPr>
      <xdr:spPr>
        <a:xfrm>
          <a:off x="10528300"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79114</xdr:rowOff>
    </xdr:from>
    <xdr:to>
      <xdr:col>50</xdr:col>
      <xdr:colOff>165100</xdr:colOff>
      <xdr:row>37</xdr:row>
      <xdr:rowOff>9264</xdr:rowOff>
    </xdr:to>
    <xdr:sp macro="" textlink="">
      <xdr:nvSpPr>
        <xdr:cNvPr id="319" name="楕円 318"/>
        <xdr:cNvSpPr/>
      </xdr:nvSpPr>
      <xdr:spPr>
        <a:xfrm>
          <a:off x="9588500" y="6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25791</xdr:rowOff>
    </xdr:from>
    <xdr:ext cx="534377" cy="259045"/>
    <xdr:sp macro="" textlink="">
      <xdr:nvSpPr>
        <xdr:cNvPr id="320" name="テキスト ボックス 319"/>
        <xdr:cNvSpPr txBox="1"/>
      </xdr:nvSpPr>
      <xdr:spPr>
        <a:xfrm>
          <a:off x="9372111" y="602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55372</xdr:rowOff>
    </xdr:from>
    <xdr:to>
      <xdr:col>46</xdr:col>
      <xdr:colOff>38100</xdr:colOff>
      <xdr:row>30</xdr:row>
      <xdr:rowOff>156972</xdr:rowOff>
    </xdr:to>
    <xdr:sp macro="" textlink="">
      <xdr:nvSpPr>
        <xdr:cNvPr id="321" name="楕円 320"/>
        <xdr:cNvSpPr/>
      </xdr:nvSpPr>
      <xdr:spPr>
        <a:xfrm>
          <a:off x="8699500" y="51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2049</xdr:rowOff>
    </xdr:from>
    <xdr:ext cx="599010" cy="259045"/>
    <xdr:sp macro="" textlink="">
      <xdr:nvSpPr>
        <xdr:cNvPr id="322" name="テキスト ボックス 321"/>
        <xdr:cNvSpPr txBox="1"/>
      </xdr:nvSpPr>
      <xdr:spPr>
        <a:xfrm>
          <a:off x="8450795" y="497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10044</xdr:rowOff>
    </xdr:from>
    <xdr:to>
      <xdr:col>41</xdr:col>
      <xdr:colOff>101600</xdr:colOff>
      <xdr:row>37</xdr:row>
      <xdr:rowOff>111644</xdr:rowOff>
    </xdr:to>
    <xdr:sp macro="" textlink="">
      <xdr:nvSpPr>
        <xdr:cNvPr id="323" name="楕円 322"/>
        <xdr:cNvSpPr/>
      </xdr:nvSpPr>
      <xdr:spPr>
        <a:xfrm>
          <a:off x="7810500" y="63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128171</xdr:rowOff>
    </xdr:from>
    <xdr:ext cx="534377" cy="259045"/>
    <xdr:sp macro="" textlink="">
      <xdr:nvSpPr>
        <xdr:cNvPr id="324" name="テキスト ボックス 323"/>
        <xdr:cNvSpPr txBox="1"/>
      </xdr:nvSpPr>
      <xdr:spPr>
        <a:xfrm>
          <a:off x="7594111" y="6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38303</xdr:rowOff>
    </xdr:from>
    <xdr:to>
      <xdr:col>36</xdr:col>
      <xdr:colOff>165100</xdr:colOff>
      <xdr:row>38</xdr:row>
      <xdr:rowOff>139903</xdr:rowOff>
    </xdr:to>
    <xdr:sp macro="" textlink="">
      <xdr:nvSpPr>
        <xdr:cNvPr id="325" name="楕円 324"/>
        <xdr:cNvSpPr/>
      </xdr:nvSpPr>
      <xdr:spPr>
        <a:xfrm>
          <a:off x="6921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156430</xdr:rowOff>
    </xdr:from>
    <xdr:ext cx="534377" cy="259045"/>
    <xdr:sp macro="" textlink="">
      <xdr:nvSpPr>
        <xdr:cNvPr id="326" name="テキスト ボックス 325"/>
        <xdr:cNvSpPr txBox="1"/>
      </xdr:nvSpPr>
      <xdr:spPr>
        <a:xfrm>
          <a:off x="6705111" y="63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56185</xdr:rowOff>
    </xdr:from>
    <xdr:to>
      <xdr:col>55</xdr:col>
      <xdr:colOff>0</xdr:colOff>
      <xdr:row>58</xdr:row>
      <xdr:rowOff>77384</xdr:rowOff>
    </xdr:to>
    <xdr:cxnSp macro="">
      <xdr:nvCxnSpPr>
        <xdr:cNvPr id="355" name="直線コネクタ 354"/>
        <xdr:cNvCxnSpPr/>
      </xdr:nvCxnSpPr>
      <xdr:spPr>
        <a:xfrm flipV="1">
          <a:off x="9639300" y="10000285"/>
          <a:ext cx="8382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152707</xdr:rowOff>
    </xdr:from>
    <xdr:to>
      <xdr:col>50</xdr:col>
      <xdr:colOff>114300</xdr:colOff>
      <xdr:row>58</xdr:row>
      <xdr:rowOff>77384</xdr:rowOff>
    </xdr:to>
    <xdr:cxnSp macro="">
      <xdr:nvCxnSpPr>
        <xdr:cNvPr id="358" name="直線コネクタ 357"/>
        <xdr:cNvCxnSpPr/>
      </xdr:nvCxnSpPr>
      <xdr:spPr>
        <a:xfrm>
          <a:off x="8750300" y="9925357"/>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152707</xdr:rowOff>
    </xdr:from>
    <xdr:to>
      <xdr:col>45</xdr:col>
      <xdr:colOff>177800</xdr:colOff>
      <xdr:row>58</xdr:row>
      <xdr:rowOff>17201</xdr:rowOff>
    </xdr:to>
    <xdr:cxnSp macro="">
      <xdr:nvCxnSpPr>
        <xdr:cNvPr id="361" name="直線コネクタ 360"/>
        <xdr:cNvCxnSpPr/>
      </xdr:nvCxnSpPr>
      <xdr:spPr>
        <a:xfrm flipV="1">
          <a:off x="7861300" y="9925357"/>
          <a:ext cx="889000" cy="3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17201</xdr:rowOff>
    </xdr:from>
    <xdr:to>
      <xdr:col>41</xdr:col>
      <xdr:colOff>50800</xdr:colOff>
      <xdr:row>58</xdr:row>
      <xdr:rowOff>73284</xdr:rowOff>
    </xdr:to>
    <xdr:cxnSp macro="">
      <xdr:nvCxnSpPr>
        <xdr:cNvPr id="364" name="直線コネクタ 363"/>
        <xdr:cNvCxnSpPr/>
      </xdr:nvCxnSpPr>
      <xdr:spPr>
        <a:xfrm flipV="1">
          <a:off x="6972300" y="9961301"/>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5385</xdr:rowOff>
    </xdr:from>
    <xdr:to>
      <xdr:col>55</xdr:col>
      <xdr:colOff>50800</xdr:colOff>
      <xdr:row>58</xdr:row>
      <xdr:rowOff>106985</xdr:rowOff>
    </xdr:to>
    <xdr:sp macro="" textlink="">
      <xdr:nvSpPr>
        <xdr:cNvPr id="374" name="楕円 373"/>
        <xdr:cNvSpPr/>
      </xdr:nvSpPr>
      <xdr:spPr>
        <a:xfrm>
          <a:off x="104267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155262</xdr:rowOff>
    </xdr:from>
    <xdr:ext cx="534377" cy="259045"/>
    <xdr:sp macro="" textlink="">
      <xdr:nvSpPr>
        <xdr:cNvPr id="375" name="普通建設事業費該当値テキスト"/>
        <xdr:cNvSpPr txBox="1"/>
      </xdr:nvSpPr>
      <xdr:spPr>
        <a:xfrm>
          <a:off x="10528300" y="99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26584</xdr:rowOff>
    </xdr:from>
    <xdr:to>
      <xdr:col>50</xdr:col>
      <xdr:colOff>165100</xdr:colOff>
      <xdr:row>58</xdr:row>
      <xdr:rowOff>128184</xdr:rowOff>
    </xdr:to>
    <xdr:sp macro="" textlink="">
      <xdr:nvSpPr>
        <xdr:cNvPr id="376" name="楕円 375"/>
        <xdr:cNvSpPr/>
      </xdr:nvSpPr>
      <xdr:spPr>
        <a:xfrm>
          <a:off x="95885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119311</xdr:rowOff>
    </xdr:from>
    <xdr:ext cx="534377" cy="259045"/>
    <xdr:sp macro="" textlink="">
      <xdr:nvSpPr>
        <xdr:cNvPr id="377" name="テキスト ボックス 376"/>
        <xdr:cNvSpPr txBox="1"/>
      </xdr:nvSpPr>
      <xdr:spPr>
        <a:xfrm>
          <a:off x="9372111" y="100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101907</xdr:rowOff>
    </xdr:from>
    <xdr:to>
      <xdr:col>46</xdr:col>
      <xdr:colOff>38100</xdr:colOff>
      <xdr:row>58</xdr:row>
      <xdr:rowOff>32057</xdr:rowOff>
    </xdr:to>
    <xdr:sp macro="" textlink="">
      <xdr:nvSpPr>
        <xdr:cNvPr id="378" name="楕円 377"/>
        <xdr:cNvSpPr/>
      </xdr:nvSpPr>
      <xdr:spPr>
        <a:xfrm>
          <a:off x="8699500" y="98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23184</xdr:rowOff>
    </xdr:from>
    <xdr:ext cx="534377" cy="259045"/>
    <xdr:sp macro="" textlink="">
      <xdr:nvSpPr>
        <xdr:cNvPr id="379" name="テキスト ボックス 378"/>
        <xdr:cNvSpPr txBox="1"/>
      </xdr:nvSpPr>
      <xdr:spPr>
        <a:xfrm>
          <a:off x="8483111" y="99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137851</xdr:rowOff>
    </xdr:from>
    <xdr:to>
      <xdr:col>41</xdr:col>
      <xdr:colOff>101600</xdr:colOff>
      <xdr:row>58</xdr:row>
      <xdr:rowOff>68001</xdr:rowOff>
    </xdr:to>
    <xdr:sp macro="" textlink="">
      <xdr:nvSpPr>
        <xdr:cNvPr id="380" name="楕円 379"/>
        <xdr:cNvSpPr/>
      </xdr:nvSpPr>
      <xdr:spPr>
        <a:xfrm>
          <a:off x="7810500" y="9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59128</xdr:rowOff>
    </xdr:from>
    <xdr:ext cx="534377" cy="259045"/>
    <xdr:sp macro="" textlink="">
      <xdr:nvSpPr>
        <xdr:cNvPr id="381" name="テキスト ボックス 380"/>
        <xdr:cNvSpPr txBox="1"/>
      </xdr:nvSpPr>
      <xdr:spPr>
        <a:xfrm>
          <a:off x="7594111" y="100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22484</xdr:rowOff>
    </xdr:from>
    <xdr:to>
      <xdr:col>36</xdr:col>
      <xdr:colOff>165100</xdr:colOff>
      <xdr:row>58</xdr:row>
      <xdr:rowOff>124084</xdr:rowOff>
    </xdr:to>
    <xdr:sp macro="" textlink="">
      <xdr:nvSpPr>
        <xdr:cNvPr id="382" name="楕円 381"/>
        <xdr:cNvSpPr/>
      </xdr:nvSpPr>
      <xdr:spPr>
        <a:xfrm>
          <a:off x="6921500" y="99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115211</xdr:rowOff>
    </xdr:from>
    <xdr:ext cx="534377" cy="259045"/>
    <xdr:sp macro="" textlink="">
      <xdr:nvSpPr>
        <xdr:cNvPr id="383" name="テキスト ボックス 382"/>
        <xdr:cNvSpPr txBox="1"/>
      </xdr:nvSpPr>
      <xdr:spPr>
        <a:xfrm>
          <a:off x="6705111" y="100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145123</xdr:rowOff>
    </xdr:from>
    <xdr:to>
      <xdr:col>55</xdr:col>
      <xdr:colOff>0</xdr:colOff>
      <xdr:row>79</xdr:row>
      <xdr:rowOff>915</xdr:rowOff>
    </xdr:to>
    <xdr:cxnSp macro="">
      <xdr:nvCxnSpPr>
        <xdr:cNvPr id="412" name="直線コネクタ 411"/>
        <xdr:cNvCxnSpPr/>
      </xdr:nvCxnSpPr>
      <xdr:spPr>
        <a:xfrm>
          <a:off x="9639300" y="13518223"/>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145123</xdr:rowOff>
    </xdr:from>
    <xdr:to>
      <xdr:col>50</xdr:col>
      <xdr:colOff>114300</xdr:colOff>
      <xdr:row>79</xdr:row>
      <xdr:rowOff>16853</xdr:rowOff>
    </xdr:to>
    <xdr:cxnSp macro="">
      <xdr:nvCxnSpPr>
        <xdr:cNvPr id="415" name="直線コネクタ 414"/>
        <xdr:cNvCxnSpPr/>
      </xdr:nvCxnSpPr>
      <xdr:spPr>
        <a:xfrm flipV="1">
          <a:off x="8750300" y="13518223"/>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167411</xdr:rowOff>
    </xdr:from>
    <xdr:to>
      <xdr:col>45</xdr:col>
      <xdr:colOff>177800</xdr:colOff>
      <xdr:row>79</xdr:row>
      <xdr:rowOff>16853</xdr:rowOff>
    </xdr:to>
    <xdr:cxnSp macro="">
      <xdr:nvCxnSpPr>
        <xdr:cNvPr id="418" name="直線コネクタ 417"/>
        <xdr:cNvCxnSpPr/>
      </xdr:nvCxnSpPr>
      <xdr:spPr>
        <a:xfrm>
          <a:off x="7861300" y="13540511"/>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134493</xdr:rowOff>
    </xdr:from>
    <xdr:to>
      <xdr:col>41</xdr:col>
      <xdr:colOff>50800</xdr:colOff>
      <xdr:row>78</xdr:row>
      <xdr:rowOff>167411</xdr:rowOff>
    </xdr:to>
    <xdr:cxnSp macro="">
      <xdr:nvCxnSpPr>
        <xdr:cNvPr id="421" name="直線コネクタ 420"/>
        <xdr:cNvCxnSpPr/>
      </xdr:nvCxnSpPr>
      <xdr:spPr>
        <a:xfrm>
          <a:off x="6972300" y="1350759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121565</xdr:rowOff>
    </xdr:from>
    <xdr:to>
      <xdr:col>55</xdr:col>
      <xdr:colOff>50800</xdr:colOff>
      <xdr:row>79</xdr:row>
      <xdr:rowOff>51715</xdr:rowOff>
    </xdr:to>
    <xdr:sp macro="" textlink="">
      <xdr:nvSpPr>
        <xdr:cNvPr id="431" name="楕円 430"/>
        <xdr:cNvSpPr/>
      </xdr:nvSpPr>
      <xdr:spPr>
        <a:xfrm>
          <a:off x="10426700" y="134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36492</xdr:rowOff>
    </xdr:from>
    <xdr:ext cx="469744" cy="259045"/>
    <xdr:sp macro="" textlink="">
      <xdr:nvSpPr>
        <xdr:cNvPr id="432" name="普通建設事業費 （ うち新規整備　）該当値テキスト"/>
        <xdr:cNvSpPr txBox="1"/>
      </xdr:nvSpPr>
      <xdr:spPr>
        <a:xfrm>
          <a:off x="10528300" y="134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94323</xdr:rowOff>
    </xdr:from>
    <xdr:to>
      <xdr:col>50</xdr:col>
      <xdr:colOff>165100</xdr:colOff>
      <xdr:row>79</xdr:row>
      <xdr:rowOff>24473</xdr:rowOff>
    </xdr:to>
    <xdr:sp macro="" textlink="">
      <xdr:nvSpPr>
        <xdr:cNvPr id="433" name="楕円 432"/>
        <xdr:cNvSpPr/>
      </xdr:nvSpPr>
      <xdr:spPr>
        <a:xfrm>
          <a:off x="9588500" y="134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15600</xdr:rowOff>
    </xdr:from>
    <xdr:ext cx="469744" cy="259045"/>
    <xdr:sp macro="" textlink="">
      <xdr:nvSpPr>
        <xdr:cNvPr id="434" name="テキスト ボックス 433"/>
        <xdr:cNvSpPr txBox="1"/>
      </xdr:nvSpPr>
      <xdr:spPr>
        <a:xfrm>
          <a:off x="9404428" y="135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137503</xdr:rowOff>
    </xdr:from>
    <xdr:to>
      <xdr:col>46</xdr:col>
      <xdr:colOff>38100</xdr:colOff>
      <xdr:row>79</xdr:row>
      <xdr:rowOff>67653</xdr:rowOff>
    </xdr:to>
    <xdr:sp macro="" textlink="">
      <xdr:nvSpPr>
        <xdr:cNvPr id="435" name="楕円 434"/>
        <xdr:cNvSpPr/>
      </xdr:nvSpPr>
      <xdr:spPr>
        <a:xfrm>
          <a:off x="8699500" y="135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58780</xdr:rowOff>
    </xdr:from>
    <xdr:ext cx="469744" cy="259045"/>
    <xdr:sp macro="" textlink="">
      <xdr:nvSpPr>
        <xdr:cNvPr id="436" name="テキスト ボックス 435"/>
        <xdr:cNvSpPr txBox="1"/>
      </xdr:nvSpPr>
      <xdr:spPr>
        <a:xfrm>
          <a:off x="8515428" y="136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116611</xdr:rowOff>
    </xdr:from>
    <xdr:to>
      <xdr:col>41</xdr:col>
      <xdr:colOff>101600</xdr:colOff>
      <xdr:row>79</xdr:row>
      <xdr:rowOff>46761</xdr:rowOff>
    </xdr:to>
    <xdr:sp macro="" textlink="">
      <xdr:nvSpPr>
        <xdr:cNvPr id="437" name="楕円 436"/>
        <xdr:cNvSpPr/>
      </xdr:nvSpPr>
      <xdr:spPr>
        <a:xfrm>
          <a:off x="7810500" y="134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37888</xdr:rowOff>
    </xdr:from>
    <xdr:ext cx="469744" cy="259045"/>
    <xdr:sp macro="" textlink="">
      <xdr:nvSpPr>
        <xdr:cNvPr id="438" name="テキスト ボックス 437"/>
        <xdr:cNvSpPr txBox="1"/>
      </xdr:nvSpPr>
      <xdr:spPr>
        <a:xfrm>
          <a:off x="7626428" y="135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83693</xdr:rowOff>
    </xdr:from>
    <xdr:to>
      <xdr:col>36</xdr:col>
      <xdr:colOff>165100</xdr:colOff>
      <xdr:row>79</xdr:row>
      <xdr:rowOff>13843</xdr:rowOff>
    </xdr:to>
    <xdr:sp macro="" textlink="">
      <xdr:nvSpPr>
        <xdr:cNvPr id="439" name="楕円 438"/>
        <xdr:cNvSpPr/>
      </xdr:nvSpPr>
      <xdr:spPr>
        <a:xfrm>
          <a:off x="69215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4970</xdr:rowOff>
    </xdr:from>
    <xdr:ext cx="469744" cy="259045"/>
    <xdr:sp macro="" textlink="">
      <xdr:nvSpPr>
        <xdr:cNvPr id="440" name="テキスト ボックス 439"/>
        <xdr:cNvSpPr txBox="1"/>
      </xdr:nvSpPr>
      <xdr:spPr>
        <a:xfrm>
          <a:off x="6737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2096</xdr:rowOff>
    </xdr:from>
    <xdr:to>
      <xdr:col>55</xdr:col>
      <xdr:colOff>0</xdr:colOff>
      <xdr:row>98</xdr:row>
      <xdr:rowOff>63640</xdr:rowOff>
    </xdr:to>
    <xdr:cxnSp macro="">
      <xdr:nvCxnSpPr>
        <xdr:cNvPr id="469" name="直線コネクタ 468"/>
        <xdr:cNvCxnSpPr/>
      </xdr:nvCxnSpPr>
      <xdr:spPr>
        <a:xfrm flipV="1">
          <a:off x="9639300" y="16804196"/>
          <a:ext cx="8382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77445</xdr:rowOff>
    </xdr:from>
    <xdr:to>
      <xdr:col>50</xdr:col>
      <xdr:colOff>114300</xdr:colOff>
      <xdr:row>98</xdr:row>
      <xdr:rowOff>63640</xdr:rowOff>
    </xdr:to>
    <xdr:cxnSp macro="">
      <xdr:nvCxnSpPr>
        <xdr:cNvPr id="472" name="直線コネクタ 471"/>
        <xdr:cNvCxnSpPr/>
      </xdr:nvCxnSpPr>
      <xdr:spPr>
        <a:xfrm>
          <a:off x="8750300" y="16708095"/>
          <a:ext cx="889000" cy="1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77445</xdr:rowOff>
    </xdr:from>
    <xdr:to>
      <xdr:col>45</xdr:col>
      <xdr:colOff>177800</xdr:colOff>
      <xdr:row>97</xdr:row>
      <xdr:rowOff>118224</xdr:rowOff>
    </xdr:to>
    <xdr:cxnSp macro="">
      <xdr:nvCxnSpPr>
        <xdr:cNvPr id="475" name="直線コネクタ 474"/>
        <xdr:cNvCxnSpPr/>
      </xdr:nvCxnSpPr>
      <xdr:spPr>
        <a:xfrm flipV="1">
          <a:off x="7861300" y="16708095"/>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118224</xdr:rowOff>
    </xdr:from>
    <xdr:to>
      <xdr:col>41</xdr:col>
      <xdr:colOff>50800</xdr:colOff>
      <xdr:row>98</xdr:row>
      <xdr:rowOff>135661</xdr:rowOff>
    </xdr:to>
    <xdr:cxnSp macro="">
      <xdr:nvCxnSpPr>
        <xdr:cNvPr id="478" name="直線コネクタ 477"/>
        <xdr:cNvCxnSpPr/>
      </xdr:nvCxnSpPr>
      <xdr:spPr>
        <a:xfrm flipV="1">
          <a:off x="6972300" y="16748874"/>
          <a:ext cx="889000" cy="1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122746</xdr:rowOff>
    </xdr:from>
    <xdr:to>
      <xdr:col>55</xdr:col>
      <xdr:colOff>50800</xdr:colOff>
      <xdr:row>98</xdr:row>
      <xdr:rowOff>52896</xdr:rowOff>
    </xdr:to>
    <xdr:sp macro="" textlink="">
      <xdr:nvSpPr>
        <xdr:cNvPr id="488" name="楕円 487"/>
        <xdr:cNvSpPr/>
      </xdr:nvSpPr>
      <xdr:spPr>
        <a:xfrm>
          <a:off x="10426700" y="167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101173</xdr:rowOff>
    </xdr:from>
    <xdr:ext cx="534377" cy="259045"/>
    <xdr:sp macro="" textlink="">
      <xdr:nvSpPr>
        <xdr:cNvPr id="489" name="普通建設事業費 （ うち更新整備　）該当値テキスト"/>
        <xdr:cNvSpPr txBox="1"/>
      </xdr:nvSpPr>
      <xdr:spPr>
        <a:xfrm>
          <a:off x="10528300" y="167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12840</xdr:rowOff>
    </xdr:from>
    <xdr:to>
      <xdr:col>50</xdr:col>
      <xdr:colOff>165100</xdr:colOff>
      <xdr:row>98</xdr:row>
      <xdr:rowOff>114440</xdr:rowOff>
    </xdr:to>
    <xdr:sp macro="" textlink="">
      <xdr:nvSpPr>
        <xdr:cNvPr id="490" name="楕円 489"/>
        <xdr:cNvSpPr/>
      </xdr:nvSpPr>
      <xdr:spPr>
        <a:xfrm>
          <a:off x="9588500" y="168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105567</xdr:rowOff>
    </xdr:from>
    <xdr:ext cx="534377" cy="259045"/>
    <xdr:sp macro="" textlink="">
      <xdr:nvSpPr>
        <xdr:cNvPr id="491" name="テキスト ボックス 490"/>
        <xdr:cNvSpPr txBox="1"/>
      </xdr:nvSpPr>
      <xdr:spPr>
        <a:xfrm>
          <a:off x="9372111" y="169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26645</xdr:rowOff>
    </xdr:from>
    <xdr:to>
      <xdr:col>46</xdr:col>
      <xdr:colOff>38100</xdr:colOff>
      <xdr:row>97</xdr:row>
      <xdr:rowOff>128245</xdr:rowOff>
    </xdr:to>
    <xdr:sp macro="" textlink="">
      <xdr:nvSpPr>
        <xdr:cNvPr id="492" name="楕円 491"/>
        <xdr:cNvSpPr/>
      </xdr:nvSpPr>
      <xdr:spPr>
        <a:xfrm>
          <a:off x="8699500" y="166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119372</xdr:rowOff>
    </xdr:from>
    <xdr:ext cx="534377" cy="259045"/>
    <xdr:sp macro="" textlink="">
      <xdr:nvSpPr>
        <xdr:cNvPr id="493" name="テキスト ボックス 492"/>
        <xdr:cNvSpPr txBox="1"/>
      </xdr:nvSpPr>
      <xdr:spPr>
        <a:xfrm>
          <a:off x="8483111"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67424</xdr:rowOff>
    </xdr:from>
    <xdr:to>
      <xdr:col>41</xdr:col>
      <xdr:colOff>101600</xdr:colOff>
      <xdr:row>97</xdr:row>
      <xdr:rowOff>169024</xdr:rowOff>
    </xdr:to>
    <xdr:sp macro="" textlink="">
      <xdr:nvSpPr>
        <xdr:cNvPr id="494" name="楕円 493"/>
        <xdr:cNvSpPr/>
      </xdr:nvSpPr>
      <xdr:spPr>
        <a:xfrm>
          <a:off x="7810500" y="166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160151</xdr:rowOff>
    </xdr:from>
    <xdr:ext cx="534377" cy="259045"/>
    <xdr:sp macro="" textlink="">
      <xdr:nvSpPr>
        <xdr:cNvPr id="495" name="テキスト ボックス 494"/>
        <xdr:cNvSpPr txBox="1"/>
      </xdr:nvSpPr>
      <xdr:spPr>
        <a:xfrm>
          <a:off x="7594111" y="167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84861</xdr:rowOff>
    </xdr:from>
    <xdr:to>
      <xdr:col>36</xdr:col>
      <xdr:colOff>165100</xdr:colOff>
      <xdr:row>99</xdr:row>
      <xdr:rowOff>15011</xdr:rowOff>
    </xdr:to>
    <xdr:sp macro="" textlink="">
      <xdr:nvSpPr>
        <xdr:cNvPr id="496" name="楕円 495"/>
        <xdr:cNvSpPr/>
      </xdr:nvSpPr>
      <xdr:spPr>
        <a:xfrm>
          <a:off x="6921500" y="168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6138</xdr:rowOff>
    </xdr:from>
    <xdr:ext cx="469744" cy="259045"/>
    <xdr:sp macro="" textlink="">
      <xdr:nvSpPr>
        <xdr:cNvPr id="497" name="テキスト ボックス 496"/>
        <xdr:cNvSpPr txBox="1"/>
      </xdr:nvSpPr>
      <xdr:spPr>
        <a:xfrm>
          <a:off x="6737428" y="169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112496</xdr:rowOff>
    </xdr:from>
    <xdr:to>
      <xdr:col>85</xdr:col>
      <xdr:colOff>127000</xdr:colOff>
      <xdr:row>38</xdr:row>
      <xdr:rowOff>127630</xdr:rowOff>
    </xdr:to>
    <xdr:cxnSp macro="">
      <xdr:nvCxnSpPr>
        <xdr:cNvPr id="524" name="直線コネクタ 523"/>
        <xdr:cNvCxnSpPr/>
      </xdr:nvCxnSpPr>
      <xdr:spPr>
        <a:xfrm>
          <a:off x="15481300" y="6627596"/>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3043</xdr:rowOff>
    </xdr:from>
    <xdr:to>
      <xdr:col>81</xdr:col>
      <xdr:colOff>50800</xdr:colOff>
      <xdr:row>38</xdr:row>
      <xdr:rowOff>112496</xdr:rowOff>
    </xdr:to>
    <xdr:cxnSp macro="">
      <xdr:nvCxnSpPr>
        <xdr:cNvPr id="527" name="直線コネクタ 526"/>
        <xdr:cNvCxnSpPr/>
      </xdr:nvCxnSpPr>
      <xdr:spPr>
        <a:xfrm>
          <a:off x="14592300" y="6518143"/>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3043</xdr:rowOff>
    </xdr:from>
    <xdr:to>
      <xdr:col>76</xdr:col>
      <xdr:colOff>114300</xdr:colOff>
      <xdr:row>38</xdr:row>
      <xdr:rowOff>28463</xdr:rowOff>
    </xdr:to>
    <xdr:cxnSp macro="">
      <xdr:nvCxnSpPr>
        <xdr:cNvPr id="530" name="直線コネクタ 529"/>
        <xdr:cNvCxnSpPr/>
      </xdr:nvCxnSpPr>
      <xdr:spPr>
        <a:xfrm flipV="1">
          <a:off x="13703300" y="651814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2" name="テキスト ボックス 531"/>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164435</xdr:rowOff>
    </xdr:from>
    <xdr:to>
      <xdr:col>71</xdr:col>
      <xdr:colOff>177800</xdr:colOff>
      <xdr:row>38</xdr:row>
      <xdr:rowOff>28463</xdr:rowOff>
    </xdr:to>
    <xdr:cxnSp macro="">
      <xdr:nvCxnSpPr>
        <xdr:cNvPr id="533" name="直線コネクタ 532"/>
        <xdr:cNvCxnSpPr/>
      </xdr:nvCxnSpPr>
      <xdr:spPr>
        <a:xfrm>
          <a:off x="12814300" y="6336635"/>
          <a:ext cx="889000" cy="20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5" name="テキスト ボックス 534"/>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7" name="テキスト ボックス 536"/>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76830</xdr:rowOff>
    </xdr:from>
    <xdr:to>
      <xdr:col>85</xdr:col>
      <xdr:colOff>177800</xdr:colOff>
      <xdr:row>39</xdr:row>
      <xdr:rowOff>6980</xdr:rowOff>
    </xdr:to>
    <xdr:sp macro="" textlink="">
      <xdr:nvSpPr>
        <xdr:cNvPr id="543" name="楕円 542"/>
        <xdr:cNvSpPr/>
      </xdr:nvSpPr>
      <xdr:spPr>
        <a:xfrm>
          <a:off x="16268700" y="65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4"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61696</xdr:rowOff>
    </xdr:from>
    <xdr:to>
      <xdr:col>81</xdr:col>
      <xdr:colOff>101600</xdr:colOff>
      <xdr:row>38</xdr:row>
      <xdr:rowOff>163296</xdr:rowOff>
    </xdr:to>
    <xdr:sp macro="" textlink="">
      <xdr:nvSpPr>
        <xdr:cNvPr id="545" name="楕円 544"/>
        <xdr:cNvSpPr/>
      </xdr:nvSpPr>
      <xdr:spPr>
        <a:xfrm>
          <a:off x="15430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154423</xdr:rowOff>
    </xdr:from>
    <xdr:ext cx="378565" cy="259045"/>
    <xdr:sp macro="" textlink="">
      <xdr:nvSpPr>
        <xdr:cNvPr id="546" name="テキスト ボックス 545"/>
        <xdr:cNvSpPr txBox="1"/>
      </xdr:nvSpPr>
      <xdr:spPr>
        <a:xfrm>
          <a:off x="15292017" y="666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123693</xdr:rowOff>
    </xdr:from>
    <xdr:to>
      <xdr:col>76</xdr:col>
      <xdr:colOff>165100</xdr:colOff>
      <xdr:row>38</xdr:row>
      <xdr:rowOff>53843</xdr:rowOff>
    </xdr:to>
    <xdr:sp macro="" textlink="">
      <xdr:nvSpPr>
        <xdr:cNvPr id="547" name="楕円 546"/>
        <xdr:cNvSpPr/>
      </xdr:nvSpPr>
      <xdr:spPr>
        <a:xfrm>
          <a:off x="14541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70370</xdr:rowOff>
    </xdr:from>
    <xdr:ext cx="469744" cy="259045"/>
    <xdr:sp macro="" textlink="">
      <xdr:nvSpPr>
        <xdr:cNvPr id="548" name="テキスト ボックス 547"/>
        <xdr:cNvSpPr txBox="1"/>
      </xdr:nvSpPr>
      <xdr:spPr>
        <a:xfrm>
          <a:off x="14357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149113</xdr:rowOff>
    </xdr:from>
    <xdr:to>
      <xdr:col>72</xdr:col>
      <xdr:colOff>38100</xdr:colOff>
      <xdr:row>38</xdr:row>
      <xdr:rowOff>79263</xdr:rowOff>
    </xdr:to>
    <xdr:sp macro="" textlink="">
      <xdr:nvSpPr>
        <xdr:cNvPr id="549" name="楕円 548"/>
        <xdr:cNvSpPr/>
      </xdr:nvSpPr>
      <xdr:spPr>
        <a:xfrm>
          <a:off x="13652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95790</xdr:rowOff>
    </xdr:from>
    <xdr:ext cx="469744" cy="259045"/>
    <xdr:sp macro="" textlink="">
      <xdr:nvSpPr>
        <xdr:cNvPr id="550" name="テキスト ボックス 549"/>
        <xdr:cNvSpPr txBox="1"/>
      </xdr:nvSpPr>
      <xdr:spPr>
        <a:xfrm>
          <a:off x="13468428" y="62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113635</xdr:rowOff>
    </xdr:from>
    <xdr:to>
      <xdr:col>67</xdr:col>
      <xdr:colOff>101600</xdr:colOff>
      <xdr:row>37</xdr:row>
      <xdr:rowOff>43785</xdr:rowOff>
    </xdr:to>
    <xdr:sp macro="" textlink="">
      <xdr:nvSpPr>
        <xdr:cNvPr id="551" name="楕円 550"/>
        <xdr:cNvSpPr/>
      </xdr:nvSpPr>
      <xdr:spPr>
        <a:xfrm>
          <a:off x="12763500" y="628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60312</xdr:rowOff>
    </xdr:from>
    <xdr:ext cx="469744" cy="259045"/>
    <xdr:sp macro="" textlink="">
      <xdr:nvSpPr>
        <xdr:cNvPr id="552" name="テキスト ボックス 551"/>
        <xdr:cNvSpPr txBox="1"/>
      </xdr:nvSpPr>
      <xdr:spPr>
        <a:xfrm>
          <a:off x="12579428" y="606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72733</xdr:rowOff>
    </xdr:from>
    <xdr:to>
      <xdr:col>85</xdr:col>
      <xdr:colOff>127000</xdr:colOff>
      <xdr:row>74</xdr:row>
      <xdr:rowOff>142811</xdr:rowOff>
    </xdr:to>
    <xdr:cxnSp macro="">
      <xdr:nvCxnSpPr>
        <xdr:cNvPr id="630" name="直線コネクタ 629"/>
        <xdr:cNvCxnSpPr/>
      </xdr:nvCxnSpPr>
      <xdr:spPr>
        <a:xfrm>
          <a:off x="15481300" y="12760033"/>
          <a:ext cx="8382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72733</xdr:rowOff>
    </xdr:from>
    <xdr:to>
      <xdr:col>81</xdr:col>
      <xdr:colOff>50800</xdr:colOff>
      <xdr:row>74</xdr:row>
      <xdr:rowOff>141401</xdr:rowOff>
    </xdr:to>
    <xdr:cxnSp macro="">
      <xdr:nvCxnSpPr>
        <xdr:cNvPr id="633" name="直線コネクタ 632"/>
        <xdr:cNvCxnSpPr/>
      </xdr:nvCxnSpPr>
      <xdr:spPr>
        <a:xfrm flipV="1">
          <a:off x="14592300" y="12760033"/>
          <a:ext cx="8890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136284</xdr:rowOff>
    </xdr:from>
    <xdr:to>
      <xdr:col>76</xdr:col>
      <xdr:colOff>114300</xdr:colOff>
      <xdr:row>74</xdr:row>
      <xdr:rowOff>141401</xdr:rowOff>
    </xdr:to>
    <xdr:cxnSp macro="">
      <xdr:nvCxnSpPr>
        <xdr:cNvPr id="636" name="直線コネクタ 635"/>
        <xdr:cNvCxnSpPr/>
      </xdr:nvCxnSpPr>
      <xdr:spPr>
        <a:xfrm>
          <a:off x="13703300" y="12823584"/>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8" name="テキスト ボックス 637"/>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132461</xdr:rowOff>
    </xdr:from>
    <xdr:to>
      <xdr:col>71</xdr:col>
      <xdr:colOff>177800</xdr:colOff>
      <xdr:row>74</xdr:row>
      <xdr:rowOff>136284</xdr:rowOff>
    </xdr:to>
    <xdr:cxnSp macro="">
      <xdr:nvCxnSpPr>
        <xdr:cNvPr id="639" name="直線コネクタ 638"/>
        <xdr:cNvCxnSpPr/>
      </xdr:nvCxnSpPr>
      <xdr:spPr>
        <a:xfrm>
          <a:off x="12814300" y="1281976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92011</xdr:rowOff>
    </xdr:from>
    <xdr:to>
      <xdr:col>85</xdr:col>
      <xdr:colOff>177800</xdr:colOff>
      <xdr:row>75</xdr:row>
      <xdr:rowOff>22161</xdr:rowOff>
    </xdr:to>
    <xdr:sp macro="" textlink="">
      <xdr:nvSpPr>
        <xdr:cNvPr id="649" name="楕円 648"/>
        <xdr:cNvSpPr/>
      </xdr:nvSpPr>
      <xdr:spPr>
        <a:xfrm>
          <a:off x="16268700" y="127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114888</xdr:rowOff>
    </xdr:from>
    <xdr:ext cx="534377" cy="259045"/>
    <xdr:sp macro="" textlink="">
      <xdr:nvSpPr>
        <xdr:cNvPr id="650" name="公債費該当値テキスト"/>
        <xdr:cNvSpPr txBox="1"/>
      </xdr:nvSpPr>
      <xdr:spPr>
        <a:xfrm>
          <a:off x="16370300" y="12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21933</xdr:rowOff>
    </xdr:from>
    <xdr:to>
      <xdr:col>81</xdr:col>
      <xdr:colOff>101600</xdr:colOff>
      <xdr:row>74</xdr:row>
      <xdr:rowOff>123533</xdr:rowOff>
    </xdr:to>
    <xdr:sp macro="" textlink="">
      <xdr:nvSpPr>
        <xdr:cNvPr id="651" name="楕円 650"/>
        <xdr:cNvSpPr/>
      </xdr:nvSpPr>
      <xdr:spPr>
        <a:xfrm>
          <a:off x="154305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140060</xdr:rowOff>
    </xdr:from>
    <xdr:ext cx="534377" cy="259045"/>
    <xdr:sp macro="" textlink="">
      <xdr:nvSpPr>
        <xdr:cNvPr id="652" name="テキスト ボックス 651"/>
        <xdr:cNvSpPr txBox="1"/>
      </xdr:nvSpPr>
      <xdr:spPr>
        <a:xfrm>
          <a:off x="15214111" y="124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90601</xdr:rowOff>
    </xdr:from>
    <xdr:to>
      <xdr:col>76</xdr:col>
      <xdr:colOff>165100</xdr:colOff>
      <xdr:row>75</xdr:row>
      <xdr:rowOff>20751</xdr:rowOff>
    </xdr:to>
    <xdr:sp macro="" textlink="">
      <xdr:nvSpPr>
        <xdr:cNvPr id="653" name="楕円 652"/>
        <xdr:cNvSpPr/>
      </xdr:nvSpPr>
      <xdr:spPr>
        <a:xfrm>
          <a:off x="14541500" y="127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37278</xdr:rowOff>
    </xdr:from>
    <xdr:ext cx="534377" cy="259045"/>
    <xdr:sp macro="" textlink="">
      <xdr:nvSpPr>
        <xdr:cNvPr id="654" name="テキスト ボックス 653"/>
        <xdr:cNvSpPr txBox="1"/>
      </xdr:nvSpPr>
      <xdr:spPr>
        <a:xfrm>
          <a:off x="14325111" y="12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85484</xdr:rowOff>
    </xdr:from>
    <xdr:to>
      <xdr:col>72</xdr:col>
      <xdr:colOff>38100</xdr:colOff>
      <xdr:row>75</xdr:row>
      <xdr:rowOff>15634</xdr:rowOff>
    </xdr:to>
    <xdr:sp macro="" textlink="">
      <xdr:nvSpPr>
        <xdr:cNvPr id="655" name="楕円 654"/>
        <xdr:cNvSpPr/>
      </xdr:nvSpPr>
      <xdr:spPr>
        <a:xfrm>
          <a:off x="136525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32161</xdr:rowOff>
    </xdr:from>
    <xdr:ext cx="534377" cy="259045"/>
    <xdr:sp macro="" textlink="">
      <xdr:nvSpPr>
        <xdr:cNvPr id="656" name="テキスト ボックス 655"/>
        <xdr:cNvSpPr txBox="1"/>
      </xdr:nvSpPr>
      <xdr:spPr>
        <a:xfrm>
          <a:off x="13436111" y="125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81661</xdr:rowOff>
    </xdr:from>
    <xdr:to>
      <xdr:col>67</xdr:col>
      <xdr:colOff>101600</xdr:colOff>
      <xdr:row>75</xdr:row>
      <xdr:rowOff>11811</xdr:rowOff>
    </xdr:to>
    <xdr:sp macro="" textlink="">
      <xdr:nvSpPr>
        <xdr:cNvPr id="657" name="楕円 656"/>
        <xdr:cNvSpPr/>
      </xdr:nvSpPr>
      <xdr:spPr>
        <a:xfrm>
          <a:off x="12763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28338</xdr:rowOff>
    </xdr:from>
    <xdr:ext cx="534377" cy="259045"/>
    <xdr:sp macro="" textlink="">
      <xdr:nvSpPr>
        <xdr:cNvPr id="658" name="テキスト ボックス 657"/>
        <xdr:cNvSpPr txBox="1"/>
      </xdr:nvSpPr>
      <xdr:spPr>
        <a:xfrm>
          <a:off x="12547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28994</xdr:rowOff>
    </xdr:from>
    <xdr:to>
      <xdr:col>85</xdr:col>
      <xdr:colOff>127000</xdr:colOff>
      <xdr:row>98</xdr:row>
      <xdr:rowOff>38608</xdr:rowOff>
    </xdr:to>
    <xdr:cxnSp macro="">
      <xdr:nvCxnSpPr>
        <xdr:cNvPr id="687" name="直線コネクタ 686"/>
        <xdr:cNvCxnSpPr/>
      </xdr:nvCxnSpPr>
      <xdr:spPr>
        <a:xfrm flipV="1">
          <a:off x="15481300" y="16831094"/>
          <a:ext cx="8382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38608</xdr:rowOff>
    </xdr:from>
    <xdr:to>
      <xdr:col>81</xdr:col>
      <xdr:colOff>50800</xdr:colOff>
      <xdr:row>98</xdr:row>
      <xdr:rowOff>137807</xdr:rowOff>
    </xdr:to>
    <xdr:cxnSp macro="">
      <xdr:nvCxnSpPr>
        <xdr:cNvPr id="690" name="直線コネクタ 689"/>
        <xdr:cNvCxnSpPr/>
      </xdr:nvCxnSpPr>
      <xdr:spPr>
        <a:xfrm flipV="1">
          <a:off x="14592300" y="16840708"/>
          <a:ext cx="889000" cy="9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129248</xdr:rowOff>
    </xdr:from>
    <xdr:to>
      <xdr:col>76</xdr:col>
      <xdr:colOff>114300</xdr:colOff>
      <xdr:row>98</xdr:row>
      <xdr:rowOff>137807</xdr:rowOff>
    </xdr:to>
    <xdr:cxnSp macro="">
      <xdr:nvCxnSpPr>
        <xdr:cNvPr id="693" name="直線コネクタ 692"/>
        <xdr:cNvCxnSpPr/>
      </xdr:nvCxnSpPr>
      <xdr:spPr>
        <a:xfrm>
          <a:off x="13703300" y="16931348"/>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129248</xdr:rowOff>
    </xdr:from>
    <xdr:to>
      <xdr:col>71</xdr:col>
      <xdr:colOff>177800</xdr:colOff>
      <xdr:row>99</xdr:row>
      <xdr:rowOff>4114</xdr:rowOff>
    </xdr:to>
    <xdr:cxnSp macro="">
      <xdr:nvCxnSpPr>
        <xdr:cNvPr id="696" name="直線コネクタ 695"/>
        <xdr:cNvCxnSpPr/>
      </xdr:nvCxnSpPr>
      <xdr:spPr>
        <a:xfrm flipV="1">
          <a:off x="12814300" y="16931348"/>
          <a:ext cx="889000" cy="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149644</xdr:rowOff>
    </xdr:from>
    <xdr:to>
      <xdr:col>85</xdr:col>
      <xdr:colOff>177800</xdr:colOff>
      <xdr:row>98</xdr:row>
      <xdr:rowOff>79794</xdr:rowOff>
    </xdr:to>
    <xdr:sp macro="" textlink="">
      <xdr:nvSpPr>
        <xdr:cNvPr id="706" name="楕円 705"/>
        <xdr:cNvSpPr/>
      </xdr:nvSpPr>
      <xdr:spPr>
        <a:xfrm>
          <a:off x="16268700" y="167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128071</xdr:rowOff>
    </xdr:from>
    <xdr:ext cx="534377" cy="259045"/>
    <xdr:sp macro="" textlink="">
      <xdr:nvSpPr>
        <xdr:cNvPr id="707" name="積立金該当値テキスト"/>
        <xdr:cNvSpPr txBox="1"/>
      </xdr:nvSpPr>
      <xdr:spPr>
        <a:xfrm>
          <a:off x="16370300" y="1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159258</xdr:rowOff>
    </xdr:from>
    <xdr:to>
      <xdr:col>81</xdr:col>
      <xdr:colOff>101600</xdr:colOff>
      <xdr:row>98</xdr:row>
      <xdr:rowOff>89408</xdr:rowOff>
    </xdr:to>
    <xdr:sp macro="" textlink="">
      <xdr:nvSpPr>
        <xdr:cNvPr id="708" name="楕円 707"/>
        <xdr:cNvSpPr/>
      </xdr:nvSpPr>
      <xdr:spPr>
        <a:xfrm>
          <a:off x="15430500" y="167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80535</xdr:rowOff>
    </xdr:from>
    <xdr:ext cx="534377" cy="259045"/>
    <xdr:sp macro="" textlink="">
      <xdr:nvSpPr>
        <xdr:cNvPr id="709" name="テキスト ボックス 708"/>
        <xdr:cNvSpPr txBox="1"/>
      </xdr:nvSpPr>
      <xdr:spPr>
        <a:xfrm>
          <a:off x="15214111" y="168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87007</xdr:rowOff>
    </xdr:from>
    <xdr:to>
      <xdr:col>76</xdr:col>
      <xdr:colOff>165100</xdr:colOff>
      <xdr:row>99</xdr:row>
      <xdr:rowOff>17157</xdr:rowOff>
    </xdr:to>
    <xdr:sp macro="" textlink="">
      <xdr:nvSpPr>
        <xdr:cNvPr id="710" name="楕円 709"/>
        <xdr:cNvSpPr/>
      </xdr:nvSpPr>
      <xdr:spPr>
        <a:xfrm>
          <a:off x="14541500" y="168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8284</xdr:rowOff>
    </xdr:from>
    <xdr:ext cx="469744" cy="259045"/>
    <xdr:sp macro="" textlink="">
      <xdr:nvSpPr>
        <xdr:cNvPr id="711" name="テキスト ボックス 710"/>
        <xdr:cNvSpPr txBox="1"/>
      </xdr:nvSpPr>
      <xdr:spPr>
        <a:xfrm>
          <a:off x="14357428" y="169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78448</xdr:rowOff>
    </xdr:from>
    <xdr:to>
      <xdr:col>72</xdr:col>
      <xdr:colOff>38100</xdr:colOff>
      <xdr:row>99</xdr:row>
      <xdr:rowOff>8598</xdr:rowOff>
    </xdr:to>
    <xdr:sp macro="" textlink="">
      <xdr:nvSpPr>
        <xdr:cNvPr id="712" name="楕円 711"/>
        <xdr:cNvSpPr/>
      </xdr:nvSpPr>
      <xdr:spPr>
        <a:xfrm>
          <a:off x="13652500" y="168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171175</xdr:rowOff>
    </xdr:from>
    <xdr:ext cx="469744" cy="259045"/>
    <xdr:sp macro="" textlink="">
      <xdr:nvSpPr>
        <xdr:cNvPr id="713" name="テキスト ボックス 712"/>
        <xdr:cNvSpPr txBox="1"/>
      </xdr:nvSpPr>
      <xdr:spPr>
        <a:xfrm>
          <a:off x="13468428" y="1697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124764</xdr:rowOff>
    </xdr:from>
    <xdr:to>
      <xdr:col>67</xdr:col>
      <xdr:colOff>101600</xdr:colOff>
      <xdr:row>99</xdr:row>
      <xdr:rowOff>54914</xdr:rowOff>
    </xdr:to>
    <xdr:sp macro="" textlink="">
      <xdr:nvSpPr>
        <xdr:cNvPr id="714" name="楕円 713"/>
        <xdr:cNvSpPr/>
      </xdr:nvSpPr>
      <xdr:spPr>
        <a:xfrm>
          <a:off x="12763500" y="169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46041</xdr:rowOff>
    </xdr:from>
    <xdr:ext cx="469744" cy="259045"/>
    <xdr:sp macro="" textlink="">
      <xdr:nvSpPr>
        <xdr:cNvPr id="715" name="テキスト ボックス 714"/>
        <xdr:cNvSpPr txBox="1"/>
      </xdr:nvSpPr>
      <xdr:spPr>
        <a:xfrm>
          <a:off x="12579428" y="170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85326</xdr:rowOff>
    </xdr:from>
    <xdr:to>
      <xdr:col>116</xdr:col>
      <xdr:colOff>63500</xdr:colOff>
      <xdr:row>39</xdr:row>
      <xdr:rowOff>95449</xdr:rowOff>
    </xdr:to>
    <xdr:cxnSp macro="">
      <xdr:nvCxnSpPr>
        <xdr:cNvPr id="746" name="直線コネクタ 745"/>
        <xdr:cNvCxnSpPr/>
      </xdr:nvCxnSpPr>
      <xdr:spPr>
        <a:xfrm>
          <a:off x="21323300" y="6771876"/>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166315</xdr:rowOff>
    </xdr:from>
    <xdr:to>
      <xdr:col>111</xdr:col>
      <xdr:colOff>177800</xdr:colOff>
      <xdr:row>39</xdr:row>
      <xdr:rowOff>85326</xdr:rowOff>
    </xdr:to>
    <xdr:cxnSp macro="">
      <xdr:nvCxnSpPr>
        <xdr:cNvPr id="749" name="直線コネクタ 748"/>
        <xdr:cNvCxnSpPr/>
      </xdr:nvCxnSpPr>
      <xdr:spPr>
        <a:xfrm>
          <a:off x="20434300" y="6509965"/>
          <a:ext cx="889000" cy="2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57404</xdr:rowOff>
    </xdr:from>
    <xdr:to>
      <xdr:col>107</xdr:col>
      <xdr:colOff>50800</xdr:colOff>
      <xdr:row>37</xdr:row>
      <xdr:rowOff>166315</xdr:rowOff>
    </xdr:to>
    <xdr:cxnSp macro="">
      <xdr:nvCxnSpPr>
        <xdr:cNvPr id="752" name="直線コネクタ 751"/>
        <xdr:cNvCxnSpPr/>
      </xdr:nvCxnSpPr>
      <xdr:spPr>
        <a:xfrm>
          <a:off x="19545300" y="6401054"/>
          <a:ext cx="889000" cy="10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4" name="テキスト ボックス 753"/>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57404</xdr:rowOff>
    </xdr:from>
    <xdr:to>
      <xdr:col>102</xdr:col>
      <xdr:colOff>114300</xdr:colOff>
      <xdr:row>38</xdr:row>
      <xdr:rowOff>140516</xdr:rowOff>
    </xdr:to>
    <xdr:cxnSp macro="">
      <xdr:nvCxnSpPr>
        <xdr:cNvPr id="755" name="直線コネクタ 754"/>
        <xdr:cNvCxnSpPr/>
      </xdr:nvCxnSpPr>
      <xdr:spPr>
        <a:xfrm flipV="1">
          <a:off x="18656300" y="6401054"/>
          <a:ext cx="889000" cy="25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7" name="テキスト ボックス 756"/>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44649</xdr:rowOff>
    </xdr:from>
    <xdr:to>
      <xdr:col>116</xdr:col>
      <xdr:colOff>114300</xdr:colOff>
      <xdr:row>39</xdr:row>
      <xdr:rowOff>146249</xdr:rowOff>
    </xdr:to>
    <xdr:sp macro="" textlink="">
      <xdr:nvSpPr>
        <xdr:cNvPr id="765" name="楕円 764"/>
        <xdr:cNvSpPr/>
      </xdr:nvSpPr>
      <xdr:spPr>
        <a:xfrm>
          <a:off x="22110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131026</xdr:rowOff>
    </xdr:from>
    <xdr:ext cx="313932" cy="259045"/>
    <xdr:sp macro="" textlink="">
      <xdr:nvSpPr>
        <xdr:cNvPr id="766" name="投資及び出資金該当値テキスト"/>
        <xdr:cNvSpPr txBox="1"/>
      </xdr:nvSpPr>
      <xdr:spPr>
        <a:xfrm>
          <a:off x="22212300" y="664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34526</xdr:rowOff>
    </xdr:from>
    <xdr:to>
      <xdr:col>112</xdr:col>
      <xdr:colOff>38100</xdr:colOff>
      <xdr:row>39</xdr:row>
      <xdr:rowOff>136126</xdr:rowOff>
    </xdr:to>
    <xdr:sp macro="" textlink="">
      <xdr:nvSpPr>
        <xdr:cNvPr id="767" name="楕円 766"/>
        <xdr:cNvSpPr/>
      </xdr:nvSpPr>
      <xdr:spPr>
        <a:xfrm>
          <a:off x="21272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127253</xdr:rowOff>
    </xdr:from>
    <xdr:ext cx="313932" cy="259045"/>
    <xdr:sp macro="" textlink="">
      <xdr:nvSpPr>
        <xdr:cNvPr id="768" name="テキスト ボックス 767"/>
        <xdr:cNvSpPr txBox="1"/>
      </xdr:nvSpPr>
      <xdr:spPr>
        <a:xfrm>
          <a:off x="21166333" y="6813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115515</xdr:rowOff>
    </xdr:from>
    <xdr:to>
      <xdr:col>107</xdr:col>
      <xdr:colOff>101600</xdr:colOff>
      <xdr:row>38</xdr:row>
      <xdr:rowOff>45665</xdr:rowOff>
    </xdr:to>
    <xdr:sp macro="" textlink="">
      <xdr:nvSpPr>
        <xdr:cNvPr id="769" name="楕円 768"/>
        <xdr:cNvSpPr/>
      </xdr:nvSpPr>
      <xdr:spPr>
        <a:xfrm>
          <a:off x="203835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62192</xdr:rowOff>
    </xdr:from>
    <xdr:ext cx="469744" cy="259045"/>
    <xdr:sp macro="" textlink="">
      <xdr:nvSpPr>
        <xdr:cNvPr id="770" name="テキスト ボックス 769"/>
        <xdr:cNvSpPr txBox="1"/>
      </xdr:nvSpPr>
      <xdr:spPr>
        <a:xfrm>
          <a:off x="20199428" y="62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6604</xdr:rowOff>
    </xdr:from>
    <xdr:to>
      <xdr:col>102</xdr:col>
      <xdr:colOff>165100</xdr:colOff>
      <xdr:row>37</xdr:row>
      <xdr:rowOff>108204</xdr:rowOff>
    </xdr:to>
    <xdr:sp macro="" textlink="">
      <xdr:nvSpPr>
        <xdr:cNvPr id="771" name="楕円 770"/>
        <xdr:cNvSpPr/>
      </xdr:nvSpPr>
      <xdr:spPr>
        <a:xfrm>
          <a:off x="19494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124731</xdr:rowOff>
    </xdr:from>
    <xdr:ext cx="469744" cy="259045"/>
    <xdr:sp macro="" textlink="">
      <xdr:nvSpPr>
        <xdr:cNvPr id="772" name="テキスト ボックス 771"/>
        <xdr:cNvSpPr txBox="1"/>
      </xdr:nvSpPr>
      <xdr:spPr>
        <a:xfrm>
          <a:off x="19310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89716</xdr:rowOff>
    </xdr:from>
    <xdr:to>
      <xdr:col>98</xdr:col>
      <xdr:colOff>38100</xdr:colOff>
      <xdr:row>39</xdr:row>
      <xdr:rowOff>19866</xdr:rowOff>
    </xdr:to>
    <xdr:sp macro="" textlink="">
      <xdr:nvSpPr>
        <xdr:cNvPr id="773" name="楕円 772"/>
        <xdr:cNvSpPr/>
      </xdr:nvSpPr>
      <xdr:spPr>
        <a:xfrm>
          <a:off x="18605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10993</xdr:rowOff>
    </xdr:from>
    <xdr:ext cx="378565" cy="259045"/>
    <xdr:sp macro="" textlink="">
      <xdr:nvSpPr>
        <xdr:cNvPr id="774" name="テキスト ボックス 773"/>
        <xdr:cNvSpPr txBox="1"/>
      </xdr:nvSpPr>
      <xdr:spPr>
        <a:xfrm>
          <a:off x="18467017" y="669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44412</xdr:rowOff>
    </xdr:to>
    <xdr:cxnSp macro="">
      <xdr:nvCxnSpPr>
        <xdr:cNvPr id="803" name="直線コネクタ 802"/>
        <xdr:cNvCxnSpPr/>
      </xdr:nvCxnSpPr>
      <xdr:spPr>
        <a:xfrm flipV="1">
          <a:off x="21323300" y="1015992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44412</xdr:rowOff>
    </xdr:to>
    <xdr:cxnSp macro="">
      <xdr:nvCxnSpPr>
        <xdr:cNvPr id="806" name="直線コネクタ 805"/>
        <xdr:cNvCxnSpPr/>
      </xdr:nvCxnSpPr>
      <xdr:spPr>
        <a:xfrm>
          <a:off x="20434300" y="101599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44374</xdr:rowOff>
    </xdr:to>
    <xdr:cxnSp macro="">
      <xdr:nvCxnSpPr>
        <xdr:cNvPr id="809" name="直線コネクタ 808"/>
        <xdr:cNvCxnSpPr/>
      </xdr:nvCxnSpPr>
      <xdr:spPr>
        <a:xfrm>
          <a:off x="19545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44183</xdr:rowOff>
    </xdr:from>
    <xdr:to>
      <xdr:col>102</xdr:col>
      <xdr:colOff>114300</xdr:colOff>
      <xdr:row>59</xdr:row>
      <xdr:rowOff>44259</xdr:rowOff>
    </xdr:to>
    <xdr:cxnSp macro="">
      <xdr:nvCxnSpPr>
        <xdr:cNvPr id="812" name="直線コネクタ 811"/>
        <xdr:cNvCxnSpPr/>
      </xdr:nvCxnSpPr>
      <xdr:spPr>
        <a:xfrm>
          <a:off x="18656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165024</xdr:rowOff>
    </xdr:from>
    <xdr:to>
      <xdr:col>116</xdr:col>
      <xdr:colOff>114300</xdr:colOff>
      <xdr:row>59</xdr:row>
      <xdr:rowOff>95174</xdr:rowOff>
    </xdr:to>
    <xdr:sp macro="" textlink="">
      <xdr:nvSpPr>
        <xdr:cNvPr id="822" name="楕円 821"/>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79951</xdr:rowOff>
    </xdr:from>
    <xdr:ext cx="249299" cy="259045"/>
    <xdr:sp macro="" textlink="">
      <xdr:nvSpPr>
        <xdr:cNvPr id="823"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165062</xdr:rowOff>
    </xdr:from>
    <xdr:to>
      <xdr:col>112</xdr:col>
      <xdr:colOff>38100</xdr:colOff>
      <xdr:row>59</xdr:row>
      <xdr:rowOff>95212</xdr:rowOff>
    </xdr:to>
    <xdr:sp macro="" textlink="">
      <xdr:nvSpPr>
        <xdr:cNvPr id="824" name="楕円 823"/>
        <xdr:cNvSpPr/>
      </xdr:nvSpPr>
      <xdr:spPr>
        <a:xfrm>
          <a:off x="212725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86339</xdr:rowOff>
    </xdr:from>
    <xdr:ext cx="249299" cy="259045"/>
    <xdr:sp macro="" textlink="">
      <xdr:nvSpPr>
        <xdr:cNvPr id="825" name="テキスト ボックス 824"/>
        <xdr:cNvSpPr txBox="1"/>
      </xdr:nvSpPr>
      <xdr:spPr>
        <a:xfrm>
          <a:off x="21198650" y="10201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26" name="楕円 825"/>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27" name="テキスト ボックス 826"/>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28" name="楕円 827"/>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86186</xdr:rowOff>
    </xdr:from>
    <xdr:ext cx="249299" cy="259045"/>
    <xdr:sp macro="" textlink="">
      <xdr:nvSpPr>
        <xdr:cNvPr id="829" name="テキスト ボックス 828"/>
        <xdr:cNvSpPr txBox="1"/>
      </xdr:nvSpPr>
      <xdr:spPr>
        <a:xfrm>
          <a:off x="19420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164833</xdr:rowOff>
    </xdr:from>
    <xdr:to>
      <xdr:col>98</xdr:col>
      <xdr:colOff>38100</xdr:colOff>
      <xdr:row>59</xdr:row>
      <xdr:rowOff>94983</xdr:rowOff>
    </xdr:to>
    <xdr:sp macro="" textlink="">
      <xdr:nvSpPr>
        <xdr:cNvPr id="830" name="楕円 829"/>
        <xdr:cNvSpPr/>
      </xdr:nvSpPr>
      <xdr:spPr>
        <a:xfrm>
          <a:off x="18605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86110</xdr:rowOff>
    </xdr:from>
    <xdr:ext cx="249299" cy="259045"/>
    <xdr:sp macro="" textlink="">
      <xdr:nvSpPr>
        <xdr:cNvPr id="831" name="テキスト ボックス 830"/>
        <xdr:cNvSpPr txBox="1"/>
      </xdr:nvSpPr>
      <xdr:spPr>
        <a:xfrm>
          <a:off x="18531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64621</xdr:rowOff>
    </xdr:from>
    <xdr:to>
      <xdr:col>116</xdr:col>
      <xdr:colOff>63500</xdr:colOff>
      <xdr:row>74</xdr:row>
      <xdr:rowOff>103842</xdr:rowOff>
    </xdr:to>
    <xdr:cxnSp macro="">
      <xdr:nvCxnSpPr>
        <xdr:cNvPr id="863" name="直線コネクタ 862"/>
        <xdr:cNvCxnSpPr/>
      </xdr:nvCxnSpPr>
      <xdr:spPr>
        <a:xfrm flipV="1">
          <a:off x="21323300" y="12751921"/>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103842</xdr:rowOff>
    </xdr:from>
    <xdr:to>
      <xdr:col>111</xdr:col>
      <xdr:colOff>177800</xdr:colOff>
      <xdr:row>74</xdr:row>
      <xdr:rowOff>127029</xdr:rowOff>
    </xdr:to>
    <xdr:cxnSp macro="">
      <xdr:nvCxnSpPr>
        <xdr:cNvPr id="866" name="直線コネクタ 865"/>
        <xdr:cNvCxnSpPr/>
      </xdr:nvCxnSpPr>
      <xdr:spPr>
        <a:xfrm flipV="1">
          <a:off x="20434300" y="12791142"/>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127029</xdr:rowOff>
    </xdr:from>
    <xdr:to>
      <xdr:col>107</xdr:col>
      <xdr:colOff>50800</xdr:colOff>
      <xdr:row>75</xdr:row>
      <xdr:rowOff>4663</xdr:rowOff>
    </xdr:to>
    <xdr:cxnSp macro="">
      <xdr:nvCxnSpPr>
        <xdr:cNvPr id="869" name="直線コネクタ 868"/>
        <xdr:cNvCxnSpPr/>
      </xdr:nvCxnSpPr>
      <xdr:spPr>
        <a:xfrm flipV="1">
          <a:off x="19545300" y="12814329"/>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87677</xdr:rowOff>
    </xdr:from>
    <xdr:to>
      <xdr:col>102</xdr:col>
      <xdr:colOff>114300</xdr:colOff>
      <xdr:row>75</xdr:row>
      <xdr:rowOff>4663</xdr:rowOff>
    </xdr:to>
    <xdr:cxnSp macro="">
      <xdr:nvCxnSpPr>
        <xdr:cNvPr id="872" name="直線コネクタ 871"/>
        <xdr:cNvCxnSpPr/>
      </xdr:nvCxnSpPr>
      <xdr:spPr>
        <a:xfrm>
          <a:off x="18656300" y="12603527"/>
          <a:ext cx="889000" cy="2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13821</xdr:rowOff>
    </xdr:from>
    <xdr:to>
      <xdr:col>116</xdr:col>
      <xdr:colOff>114300</xdr:colOff>
      <xdr:row>74</xdr:row>
      <xdr:rowOff>115421</xdr:rowOff>
    </xdr:to>
    <xdr:sp macro="" textlink="">
      <xdr:nvSpPr>
        <xdr:cNvPr id="882" name="楕円 881"/>
        <xdr:cNvSpPr/>
      </xdr:nvSpPr>
      <xdr:spPr>
        <a:xfrm>
          <a:off x="22110700" y="1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36698</xdr:rowOff>
    </xdr:from>
    <xdr:ext cx="534377" cy="259045"/>
    <xdr:sp macro="" textlink="">
      <xdr:nvSpPr>
        <xdr:cNvPr id="883" name="繰出金該当値テキスト"/>
        <xdr:cNvSpPr txBox="1"/>
      </xdr:nvSpPr>
      <xdr:spPr>
        <a:xfrm>
          <a:off x="22212300" y="1255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53042</xdr:rowOff>
    </xdr:from>
    <xdr:to>
      <xdr:col>112</xdr:col>
      <xdr:colOff>38100</xdr:colOff>
      <xdr:row>74</xdr:row>
      <xdr:rowOff>154642</xdr:rowOff>
    </xdr:to>
    <xdr:sp macro="" textlink="">
      <xdr:nvSpPr>
        <xdr:cNvPr id="884" name="楕円 883"/>
        <xdr:cNvSpPr/>
      </xdr:nvSpPr>
      <xdr:spPr>
        <a:xfrm>
          <a:off x="21272500" y="127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171169</xdr:rowOff>
    </xdr:from>
    <xdr:ext cx="534377" cy="259045"/>
    <xdr:sp macro="" textlink="">
      <xdr:nvSpPr>
        <xdr:cNvPr id="885" name="テキスト ボックス 884"/>
        <xdr:cNvSpPr txBox="1"/>
      </xdr:nvSpPr>
      <xdr:spPr>
        <a:xfrm>
          <a:off x="21056111" y="125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76229</xdr:rowOff>
    </xdr:from>
    <xdr:to>
      <xdr:col>107</xdr:col>
      <xdr:colOff>101600</xdr:colOff>
      <xdr:row>75</xdr:row>
      <xdr:rowOff>6379</xdr:rowOff>
    </xdr:to>
    <xdr:sp macro="" textlink="">
      <xdr:nvSpPr>
        <xdr:cNvPr id="886" name="楕円 885"/>
        <xdr:cNvSpPr/>
      </xdr:nvSpPr>
      <xdr:spPr>
        <a:xfrm>
          <a:off x="20383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22906</xdr:rowOff>
    </xdr:from>
    <xdr:ext cx="534377" cy="259045"/>
    <xdr:sp macro="" textlink="">
      <xdr:nvSpPr>
        <xdr:cNvPr id="887" name="テキスト ボックス 886"/>
        <xdr:cNvSpPr txBox="1"/>
      </xdr:nvSpPr>
      <xdr:spPr>
        <a:xfrm>
          <a:off x="20167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125313</xdr:rowOff>
    </xdr:from>
    <xdr:to>
      <xdr:col>102</xdr:col>
      <xdr:colOff>165100</xdr:colOff>
      <xdr:row>75</xdr:row>
      <xdr:rowOff>55463</xdr:rowOff>
    </xdr:to>
    <xdr:sp macro="" textlink="">
      <xdr:nvSpPr>
        <xdr:cNvPr id="888" name="楕円 887"/>
        <xdr:cNvSpPr/>
      </xdr:nvSpPr>
      <xdr:spPr>
        <a:xfrm>
          <a:off x="19494500" y="12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71990</xdr:rowOff>
    </xdr:from>
    <xdr:ext cx="534377" cy="259045"/>
    <xdr:sp macro="" textlink="">
      <xdr:nvSpPr>
        <xdr:cNvPr id="889" name="テキスト ボックス 888"/>
        <xdr:cNvSpPr txBox="1"/>
      </xdr:nvSpPr>
      <xdr:spPr>
        <a:xfrm>
          <a:off x="19278111" y="125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36877</xdr:rowOff>
    </xdr:from>
    <xdr:to>
      <xdr:col>98</xdr:col>
      <xdr:colOff>38100</xdr:colOff>
      <xdr:row>73</xdr:row>
      <xdr:rowOff>138477</xdr:rowOff>
    </xdr:to>
    <xdr:sp macro="" textlink="">
      <xdr:nvSpPr>
        <xdr:cNvPr id="890" name="楕円 889"/>
        <xdr:cNvSpPr/>
      </xdr:nvSpPr>
      <xdr:spPr>
        <a:xfrm>
          <a:off x="18605500" y="125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155004</xdr:rowOff>
    </xdr:from>
    <xdr:ext cx="534377" cy="259045"/>
    <xdr:sp macro="" textlink="">
      <xdr:nvSpPr>
        <xdr:cNvPr id="891" name="テキスト ボックス 890"/>
        <xdr:cNvSpPr txBox="1"/>
      </xdr:nvSpPr>
      <xdr:spPr>
        <a:xfrm>
          <a:off x="18389111" y="123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487,517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79,095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年度から増加傾向となっている。これは定員適正化計画の推進により職員数の削減に取り組んでいるものの、平成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橋本市財政健全化計画に基づく人件費削減の一部を復元したことによるものである。類似団体と比較して高い水準となっている要因は、複数の消防本部と区画整理事業、工業団地造成事業を抱えていることでその事業に職員の配置を要すること、職員の役職や年齢層の偏在が根底にあると考えられる。今後も事務の効率化や業務体制の見直し等による時間外手当の削減に努める。補助費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年度で住民一人当たり</a:t>
          </a:r>
          <a:r>
            <a:rPr kumimoji="1" lang="en-US" altLang="ja-JP" sz="1300">
              <a:latin typeface="ＭＳ Ｐゴシック" panose="020B0600070205080204" pitchFamily="50" charset="-128"/>
              <a:ea typeface="ＭＳ Ｐゴシック" panose="020B0600070205080204" pitchFamily="50" charset="-128"/>
            </a:rPr>
            <a:t>171,080</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万円の特別定額給付金を支給したことにより、一時的な増加となっている。公債費が住民一人当たり</a:t>
          </a:r>
          <a:r>
            <a:rPr kumimoji="1" lang="en-US" altLang="ja-JP" sz="1300">
              <a:latin typeface="ＭＳ Ｐゴシック" panose="020B0600070205080204" pitchFamily="50" charset="-128"/>
              <a:ea typeface="ＭＳ Ｐゴシック" panose="020B0600070205080204" pitchFamily="50" charset="-128"/>
            </a:rPr>
            <a:t>59,755</a:t>
          </a:r>
          <a:r>
            <a:rPr kumimoji="1" lang="ja-JP" altLang="en-US" sz="1300">
              <a:latin typeface="ＭＳ Ｐゴシック" panose="020B0600070205080204" pitchFamily="50" charset="-128"/>
              <a:ea typeface="ＭＳ Ｐゴシック" panose="020B0600070205080204" pitchFamily="50" charset="-128"/>
            </a:rPr>
            <a:t>円と類似団体平均と比べ高くなっているのは、新市まちづくり計画により大型公共事業を実施したことや土地開発公社解散のため第三セクター等改革推進債を借り入れたことなどによる償還金が多いためである。今後は、起債の発行抑制を行っていることから、公債費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60,295
59,874
130.55
30,416,414
29,394,881
924,365
16,587,511
25,549,503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70206</xdr:rowOff>
    </xdr:to>
    <xdr:cxnSp macro="">
      <xdr:nvCxnSpPr>
        <xdr:cNvPr id="59" name="直線コネクタ 58"/>
        <xdr:cNvCxnSpPr/>
      </xdr:nvCxnSpPr>
      <xdr:spPr>
        <a:xfrm>
          <a:off x="3797300" y="5889904"/>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44145</xdr:rowOff>
    </xdr:from>
    <xdr:to>
      <xdr:col>19</xdr:col>
      <xdr:colOff>177800</xdr:colOff>
      <xdr:row>34</xdr:row>
      <xdr:rowOff>60604</xdr:rowOff>
    </xdr:to>
    <xdr:cxnSp macro="">
      <xdr:nvCxnSpPr>
        <xdr:cNvPr id="62" name="直線コネクタ 61"/>
        <xdr:cNvCxnSpPr/>
      </xdr:nvCxnSpPr>
      <xdr:spPr>
        <a:xfrm>
          <a:off x="2908300" y="587344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44145</xdr:rowOff>
    </xdr:from>
    <xdr:to>
      <xdr:col>15</xdr:col>
      <xdr:colOff>50800</xdr:colOff>
      <xdr:row>34</xdr:row>
      <xdr:rowOff>63805</xdr:rowOff>
    </xdr:to>
    <xdr:cxnSp macro="">
      <xdr:nvCxnSpPr>
        <xdr:cNvPr id="65" name="直線コネクタ 64"/>
        <xdr:cNvCxnSpPr/>
      </xdr:nvCxnSpPr>
      <xdr:spPr>
        <a:xfrm flipV="1">
          <a:off x="2019300" y="587344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3912</xdr:rowOff>
    </xdr:from>
    <xdr:to>
      <xdr:col>10</xdr:col>
      <xdr:colOff>114300</xdr:colOff>
      <xdr:row>34</xdr:row>
      <xdr:rowOff>63805</xdr:rowOff>
    </xdr:to>
    <xdr:cxnSp macro="">
      <xdr:nvCxnSpPr>
        <xdr:cNvPr id="68" name="直線コネクタ 67"/>
        <xdr:cNvCxnSpPr/>
      </xdr:nvCxnSpPr>
      <xdr:spPr>
        <a:xfrm>
          <a:off x="1130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19406</xdr:rowOff>
    </xdr:from>
    <xdr:to>
      <xdr:col>24</xdr:col>
      <xdr:colOff>114300</xdr:colOff>
      <xdr:row>34</xdr:row>
      <xdr:rowOff>121006</xdr:rowOff>
    </xdr:to>
    <xdr:sp macro="" textlink="">
      <xdr:nvSpPr>
        <xdr:cNvPr id="78" name="楕円 77"/>
        <xdr:cNvSpPr/>
      </xdr:nvSpPr>
      <xdr:spPr>
        <a:xfrm>
          <a:off x="4584700" y="58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42283</xdr:rowOff>
    </xdr:from>
    <xdr:ext cx="469744" cy="259045"/>
    <xdr:sp macro="" textlink="">
      <xdr:nvSpPr>
        <xdr:cNvPr id="79" name="議会費該当値テキスト"/>
        <xdr:cNvSpPr txBox="1"/>
      </xdr:nvSpPr>
      <xdr:spPr>
        <a:xfrm>
          <a:off x="4686300" y="57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xdr:rowOff>
    </xdr:from>
    <xdr:to>
      <xdr:col>20</xdr:col>
      <xdr:colOff>38100</xdr:colOff>
      <xdr:row>34</xdr:row>
      <xdr:rowOff>111404</xdr:rowOff>
    </xdr:to>
    <xdr:sp macro="" textlink="">
      <xdr:nvSpPr>
        <xdr:cNvPr id="80" name="楕円 79"/>
        <xdr:cNvSpPr/>
      </xdr:nvSpPr>
      <xdr:spPr>
        <a:xfrm>
          <a:off x="3746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127931</xdr:rowOff>
    </xdr:from>
    <xdr:ext cx="469744" cy="259045"/>
    <xdr:sp macro="" textlink="">
      <xdr:nvSpPr>
        <xdr:cNvPr id="81" name="テキスト ボックス 80"/>
        <xdr:cNvSpPr txBox="1"/>
      </xdr:nvSpPr>
      <xdr:spPr>
        <a:xfrm>
          <a:off x="3562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164795</xdr:rowOff>
    </xdr:from>
    <xdr:to>
      <xdr:col>15</xdr:col>
      <xdr:colOff>101600</xdr:colOff>
      <xdr:row>34</xdr:row>
      <xdr:rowOff>94945</xdr:rowOff>
    </xdr:to>
    <xdr:sp macro="" textlink="">
      <xdr:nvSpPr>
        <xdr:cNvPr id="82" name="楕円 81"/>
        <xdr:cNvSpPr/>
      </xdr:nvSpPr>
      <xdr:spPr>
        <a:xfrm>
          <a:off x="2857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111472</xdr:rowOff>
    </xdr:from>
    <xdr:ext cx="469744" cy="259045"/>
    <xdr:sp macro="" textlink="">
      <xdr:nvSpPr>
        <xdr:cNvPr id="83" name="テキスト ボックス 82"/>
        <xdr:cNvSpPr txBox="1"/>
      </xdr:nvSpPr>
      <xdr:spPr>
        <a:xfrm>
          <a:off x="2673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13005</xdr:rowOff>
    </xdr:from>
    <xdr:to>
      <xdr:col>10</xdr:col>
      <xdr:colOff>165100</xdr:colOff>
      <xdr:row>34</xdr:row>
      <xdr:rowOff>114605</xdr:rowOff>
    </xdr:to>
    <xdr:sp macro="" textlink="">
      <xdr:nvSpPr>
        <xdr:cNvPr id="84" name="楕円 83"/>
        <xdr:cNvSpPr/>
      </xdr:nvSpPr>
      <xdr:spPr>
        <a:xfrm>
          <a:off x="1968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131132</xdr:rowOff>
    </xdr:from>
    <xdr:ext cx="469744" cy="259045"/>
    <xdr:sp macro="" textlink="">
      <xdr:nvSpPr>
        <xdr:cNvPr id="85" name="テキスト ボックス 84"/>
        <xdr:cNvSpPr txBox="1"/>
      </xdr:nvSpPr>
      <xdr:spPr>
        <a:xfrm>
          <a:off x="1784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124562</xdr:rowOff>
    </xdr:from>
    <xdr:to>
      <xdr:col>6</xdr:col>
      <xdr:colOff>38100</xdr:colOff>
      <xdr:row>33</xdr:row>
      <xdr:rowOff>54712</xdr:rowOff>
    </xdr:to>
    <xdr:sp macro="" textlink="">
      <xdr:nvSpPr>
        <xdr:cNvPr id="86" name="楕円 85"/>
        <xdr:cNvSpPr/>
      </xdr:nvSpPr>
      <xdr:spPr>
        <a:xfrm>
          <a:off x="1079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71239</xdr:rowOff>
    </xdr:from>
    <xdr:ext cx="469744" cy="259045"/>
    <xdr:sp macro="" textlink="">
      <xdr:nvSpPr>
        <xdr:cNvPr id="87" name="テキスト ボックス 86"/>
        <xdr:cNvSpPr txBox="1"/>
      </xdr:nvSpPr>
      <xdr:spPr>
        <a:xfrm>
          <a:off x="895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144280</xdr:rowOff>
    </xdr:from>
    <xdr:to>
      <xdr:col>24</xdr:col>
      <xdr:colOff>63500</xdr:colOff>
      <xdr:row>57</xdr:row>
      <xdr:rowOff>18161</xdr:rowOff>
    </xdr:to>
    <xdr:cxnSp macro="">
      <xdr:nvCxnSpPr>
        <xdr:cNvPr id="116" name="直線コネクタ 115"/>
        <xdr:cNvCxnSpPr/>
      </xdr:nvCxnSpPr>
      <xdr:spPr>
        <a:xfrm flipV="1">
          <a:off x="3797300" y="9745480"/>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6914</xdr:rowOff>
    </xdr:from>
    <xdr:to>
      <xdr:col>19</xdr:col>
      <xdr:colOff>177800</xdr:colOff>
      <xdr:row>57</xdr:row>
      <xdr:rowOff>18161</xdr:rowOff>
    </xdr:to>
    <xdr:cxnSp macro="">
      <xdr:nvCxnSpPr>
        <xdr:cNvPr id="119" name="直線コネクタ 118"/>
        <xdr:cNvCxnSpPr/>
      </xdr:nvCxnSpPr>
      <xdr:spPr>
        <a:xfrm>
          <a:off x="2908300" y="9093764"/>
          <a:ext cx="889000" cy="69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6914</xdr:rowOff>
    </xdr:from>
    <xdr:to>
      <xdr:col>15</xdr:col>
      <xdr:colOff>50800</xdr:colOff>
      <xdr:row>57</xdr:row>
      <xdr:rowOff>114402</xdr:rowOff>
    </xdr:to>
    <xdr:cxnSp macro="">
      <xdr:nvCxnSpPr>
        <xdr:cNvPr id="122" name="直線コネクタ 121"/>
        <xdr:cNvCxnSpPr/>
      </xdr:nvCxnSpPr>
      <xdr:spPr>
        <a:xfrm flipV="1">
          <a:off x="2019300" y="9093764"/>
          <a:ext cx="889000" cy="79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111537</xdr:rowOff>
    </xdr:from>
    <xdr:to>
      <xdr:col>10</xdr:col>
      <xdr:colOff>114300</xdr:colOff>
      <xdr:row>57</xdr:row>
      <xdr:rowOff>114402</xdr:rowOff>
    </xdr:to>
    <xdr:cxnSp macro="">
      <xdr:nvCxnSpPr>
        <xdr:cNvPr id="125" name="直線コネクタ 124"/>
        <xdr:cNvCxnSpPr/>
      </xdr:nvCxnSpPr>
      <xdr:spPr>
        <a:xfrm>
          <a:off x="1130300" y="9884187"/>
          <a:ext cx="889000" cy="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93480</xdr:rowOff>
    </xdr:from>
    <xdr:to>
      <xdr:col>24</xdr:col>
      <xdr:colOff>114300</xdr:colOff>
      <xdr:row>57</xdr:row>
      <xdr:rowOff>23630</xdr:rowOff>
    </xdr:to>
    <xdr:sp macro="" textlink="">
      <xdr:nvSpPr>
        <xdr:cNvPr id="135" name="楕円 134"/>
        <xdr:cNvSpPr/>
      </xdr:nvSpPr>
      <xdr:spPr>
        <a:xfrm>
          <a:off x="4584700" y="9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71907</xdr:rowOff>
    </xdr:from>
    <xdr:ext cx="534377" cy="259045"/>
    <xdr:sp macro="" textlink="">
      <xdr:nvSpPr>
        <xdr:cNvPr id="136" name="総務費該当値テキスト"/>
        <xdr:cNvSpPr txBox="1"/>
      </xdr:nvSpPr>
      <xdr:spPr>
        <a:xfrm>
          <a:off x="4686300" y="96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138811</xdr:rowOff>
    </xdr:from>
    <xdr:to>
      <xdr:col>20</xdr:col>
      <xdr:colOff>38100</xdr:colOff>
      <xdr:row>57</xdr:row>
      <xdr:rowOff>68961</xdr:rowOff>
    </xdr:to>
    <xdr:sp macro="" textlink="">
      <xdr:nvSpPr>
        <xdr:cNvPr id="137" name="楕円 136"/>
        <xdr:cNvSpPr/>
      </xdr:nvSpPr>
      <xdr:spPr>
        <a:xfrm>
          <a:off x="3746500" y="97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60088</xdr:rowOff>
    </xdr:from>
    <xdr:ext cx="534377" cy="259045"/>
    <xdr:sp macro="" textlink="">
      <xdr:nvSpPr>
        <xdr:cNvPr id="138" name="テキスト ボックス 137"/>
        <xdr:cNvSpPr txBox="1"/>
      </xdr:nvSpPr>
      <xdr:spPr>
        <a:xfrm>
          <a:off x="3530111" y="98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127564</xdr:rowOff>
    </xdr:from>
    <xdr:to>
      <xdr:col>15</xdr:col>
      <xdr:colOff>101600</xdr:colOff>
      <xdr:row>53</xdr:row>
      <xdr:rowOff>57714</xdr:rowOff>
    </xdr:to>
    <xdr:sp macro="" textlink="">
      <xdr:nvSpPr>
        <xdr:cNvPr id="139" name="楕円 138"/>
        <xdr:cNvSpPr/>
      </xdr:nvSpPr>
      <xdr:spPr>
        <a:xfrm>
          <a:off x="2857500" y="90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48841</xdr:rowOff>
    </xdr:from>
    <xdr:ext cx="599010" cy="259045"/>
    <xdr:sp macro="" textlink="">
      <xdr:nvSpPr>
        <xdr:cNvPr id="140" name="テキスト ボックス 139"/>
        <xdr:cNvSpPr txBox="1"/>
      </xdr:nvSpPr>
      <xdr:spPr>
        <a:xfrm>
          <a:off x="2608795" y="913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63602</xdr:rowOff>
    </xdr:from>
    <xdr:to>
      <xdr:col>10</xdr:col>
      <xdr:colOff>165100</xdr:colOff>
      <xdr:row>57</xdr:row>
      <xdr:rowOff>165202</xdr:rowOff>
    </xdr:to>
    <xdr:sp macro="" textlink="">
      <xdr:nvSpPr>
        <xdr:cNvPr id="141" name="楕円 140"/>
        <xdr:cNvSpPr/>
      </xdr:nvSpPr>
      <xdr:spPr>
        <a:xfrm>
          <a:off x="1968500" y="98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156329</xdr:rowOff>
    </xdr:from>
    <xdr:ext cx="534377" cy="259045"/>
    <xdr:sp macro="" textlink="">
      <xdr:nvSpPr>
        <xdr:cNvPr id="142" name="テキスト ボックス 141"/>
        <xdr:cNvSpPr txBox="1"/>
      </xdr:nvSpPr>
      <xdr:spPr>
        <a:xfrm>
          <a:off x="1752111" y="99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60737</xdr:rowOff>
    </xdr:from>
    <xdr:to>
      <xdr:col>6</xdr:col>
      <xdr:colOff>38100</xdr:colOff>
      <xdr:row>57</xdr:row>
      <xdr:rowOff>162337</xdr:rowOff>
    </xdr:to>
    <xdr:sp macro="" textlink="">
      <xdr:nvSpPr>
        <xdr:cNvPr id="143" name="楕円 142"/>
        <xdr:cNvSpPr/>
      </xdr:nvSpPr>
      <xdr:spPr>
        <a:xfrm>
          <a:off x="1079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153464</xdr:rowOff>
    </xdr:from>
    <xdr:ext cx="534377" cy="259045"/>
    <xdr:sp macro="" textlink="">
      <xdr:nvSpPr>
        <xdr:cNvPr id="144" name="テキスト ボックス 143"/>
        <xdr:cNvSpPr txBox="1"/>
      </xdr:nvSpPr>
      <xdr:spPr>
        <a:xfrm>
          <a:off x="863111" y="99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19403</xdr:rowOff>
    </xdr:from>
    <xdr:to>
      <xdr:col>24</xdr:col>
      <xdr:colOff>63500</xdr:colOff>
      <xdr:row>75</xdr:row>
      <xdr:rowOff>21331</xdr:rowOff>
    </xdr:to>
    <xdr:cxnSp macro="">
      <xdr:nvCxnSpPr>
        <xdr:cNvPr id="174" name="直線コネクタ 173"/>
        <xdr:cNvCxnSpPr/>
      </xdr:nvCxnSpPr>
      <xdr:spPr>
        <a:xfrm>
          <a:off x="3797300" y="12878153"/>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19403</xdr:rowOff>
    </xdr:from>
    <xdr:to>
      <xdr:col>19</xdr:col>
      <xdr:colOff>177800</xdr:colOff>
      <xdr:row>75</xdr:row>
      <xdr:rowOff>165243</xdr:rowOff>
    </xdr:to>
    <xdr:cxnSp macro="">
      <xdr:nvCxnSpPr>
        <xdr:cNvPr id="177" name="直線コネクタ 176"/>
        <xdr:cNvCxnSpPr/>
      </xdr:nvCxnSpPr>
      <xdr:spPr>
        <a:xfrm flipV="1">
          <a:off x="2908300" y="12878153"/>
          <a:ext cx="889000" cy="1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165243</xdr:rowOff>
    </xdr:from>
    <xdr:to>
      <xdr:col>15</xdr:col>
      <xdr:colOff>50800</xdr:colOff>
      <xdr:row>76</xdr:row>
      <xdr:rowOff>111423</xdr:rowOff>
    </xdr:to>
    <xdr:cxnSp macro="">
      <xdr:nvCxnSpPr>
        <xdr:cNvPr id="180" name="直線コネクタ 179"/>
        <xdr:cNvCxnSpPr/>
      </xdr:nvCxnSpPr>
      <xdr:spPr>
        <a:xfrm flipV="1">
          <a:off x="2019300" y="13023993"/>
          <a:ext cx="889000" cy="1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111423</xdr:rowOff>
    </xdr:from>
    <xdr:to>
      <xdr:col>10</xdr:col>
      <xdr:colOff>114300</xdr:colOff>
      <xdr:row>76</xdr:row>
      <xdr:rowOff>151290</xdr:rowOff>
    </xdr:to>
    <xdr:cxnSp macro="">
      <xdr:nvCxnSpPr>
        <xdr:cNvPr id="183" name="直線コネクタ 182"/>
        <xdr:cNvCxnSpPr/>
      </xdr:nvCxnSpPr>
      <xdr:spPr>
        <a:xfrm flipV="1">
          <a:off x="1130300" y="13141623"/>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141981</xdr:rowOff>
    </xdr:from>
    <xdr:to>
      <xdr:col>24</xdr:col>
      <xdr:colOff>114300</xdr:colOff>
      <xdr:row>75</xdr:row>
      <xdr:rowOff>72131</xdr:rowOff>
    </xdr:to>
    <xdr:sp macro="" textlink="">
      <xdr:nvSpPr>
        <xdr:cNvPr id="193" name="楕円 192"/>
        <xdr:cNvSpPr/>
      </xdr:nvSpPr>
      <xdr:spPr>
        <a:xfrm>
          <a:off x="4584700" y="128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164858</xdr:rowOff>
    </xdr:from>
    <xdr:ext cx="599010" cy="259045"/>
    <xdr:sp macro="" textlink="">
      <xdr:nvSpPr>
        <xdr:cNvPr id="194" name="民生費該当値テキスト"/>
        <xdr:cNvSpPr txBox="1"/>
      </xdr:nvSpPr>
      <xdr:spPr>
        <a:xfrm>
          <a:off x="4686300" y="1268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140053</xdr:rowOff>
    </xdr:from>
    <xdr:to>
      <xdr:col>20</xdr:col>
      <xdr:colOff>38100</xdr:colOff>
      <xdr:row>75</xdr:row>
      <xdr:rowOff>70203</xdr:rowOff>
    </xdr:to>
    <xdr:sp macro="" textlink="">
      <xdr:nvSpPr>
        <xdr:cNvPr id="195" name="楕円 194"/>
        <xdr:cNvSpPr/>
      </xdr:nvSpPr>
      <xdr:spPr>
        <a:xfrm>
          <a:off x="3746500" y="128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86730</xdr:rowOff>
    </xdr:from>
    <xdr:ext cx="599010" cy="259045"/>
    <xdr:sp macro="" textlink="">
      <xdr:nvSpPr>
        <xdr:cNvPr id="196" name="テキスト ボックス 195"/>
        <xdr:cNvSpPr txBox="1"/>
      </xdr:nvSpPr>
      <xdr:spPr>
        <a:xfrm>
          <a:off x="3497795" y="12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114443</xdr:rowOff>
    </xdr:from>
    <xdr:to>
      <xdr:col>15</xdr:col>
      <xdr:colOff>101600</xdr:colOff>
      <xdr:row>76</xdr:row>
      <xdr:rowOff>44593</xdr:rowOff>
    </xdr:to>
    <xdr:sp macro="" textlink="">
      <xdr:nvSpPr>
        <xdr:cNvPr id="197" name="楕円 196"/>
        <xdr:cNvSpPr/>
      </xdr:nvSpPr>
      <xdr:spPr>
        <a:xfrm>
          <a:off x="2857500" y="12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61120</xdr:rowOff>
    </xdr:from>
    <xdr:ext cx="599010" cy="259045"/>
    <xdr:sp macro="" textlink="">
      <xdr:nvSpPr>
        <xdr:cNvPr id="198" name="テキスト ボックス 197"/>
        <xdr:cNvSpPr txBox="1"/>
      </xdr:nvSpPr>
      <xdr:spPr>
        <a:xfrm>
          <a:off x="2608795" y="1274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60623</xdr:rowOff>
    </xdr:from>
    <xdr:to>
      <xdr:col>10</xdr:col>
      <xdr:colOff>165100</xdr:colOff>
      <xdr:row>76</xdr:row>
      <xdr:rowOff>162223</xdr:rowOff>
    </xdr:to>
    <xdr:sp macro="" textlink="">
      <xdr:nvSpPr>
        <xdr:cNvPr id="199" name="楕円 198"/>
        <xdr:cNvSpPr/>
      </xdr:nvSpPr>
      <xdr:spPr>
        <a:xfrm>
          <a:off x="1968500" y="130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7299</xdr:rowOff>
    </xdr:from>
    <xdr:ext cx="599010" cy="259045"/>
    <xdr:sp macro="" textlink="">
      <xdr:nvSpPr>
        <xdr:cNvPr id="200" name="テキスト ボックス 199"/>
        <xdr:cNvSpPr txBox="1"/>
      </xdr:nvSpPr>
      <xdr:spPr>
        <a:xfrm>
          <a:off x="1719795" y="128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100490</xdr:rowOff>
    </xdr:from>
    <xdr:to>
      <xdr:col>6</xdr:col>
      <xdr:colOff>38100</xdr:colOff>
      <xdr:row>77</xdr:row>
      <xdr:rowOff>30640</xdr:rowOff>
    </xdr:to>
    <xdr:sp macro="" textlink="">
      <xdr:nvSpPr>
        <xdr:cNvPr id="201" name="楕円 200"/>
        <xdr:cNvSpPr/>
      </xdr:nvSpPr>
      <xdr:spPr>
        <a:xfrm>
          <a:off x="1079500" y="131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47167</xdr:rowOff>
    </xdr:from>
    <xdr:ext cx="599010" cy="259045"/>
    <xdr:sp macro="" textlink="">
      <xdr:nvSpPr>
        <xdr:cNvPr id="202" name="テキスト ボックス 201"/>
        <xdr:cNvSpPr txBox="1"/>
      </xdr:nvSpPr>
      <xdr:spPr>
        <a:xfrm>
          <a:off x="830795" y="1290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19152</xdr:rowOff>
    </xdr:from>
    <xdr:to>
      <xdr:col>24</xdr:col>
      <xdr:colOff>63500</xdr:colOff>
      <xdr:row>98</xdr:row>
      <xdr:rowOff>33085</xdr:rowOff>
    </xdr:to>
    <xdr:cxnSp macro="">
      <xdr:nvCxnSpPr>
        <xdr:cNvPr id="234" name="直線コネクタ 233"/>
        <xdr:cNvCxnSpPr/>
      </xdr:nvCxnSpPr>
      <xdr:spPr>
        <a:xfrm>
          <a:off x="3797300" y="16821252"/>
          <a:ext cx="8382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19152</xdr:rowOff>
    </xdr:from>
    <xdr:to>
      <xdr:col>19</xdr:col>
      <xdr:colOff>177800</xdr:colOff>
      <xdr:row>98</xdr:row>
      <xdr:rowOff>93033</xdr:rowOff>
    </xdr:to>
    <xdr:cxnSp macro="">
      <xdr:nvCxnSpPr>
        <xdr:cNvPr id="237" name="直線コネクタ 236"/>
        <xdr:cNvCxnSpPr/>
      </xdr:nvCxnSpPr>
      <xdr:spPr>
        <a:xfrm flipV="1">
          <a:off x="2908300" y="16821252"/>
          <a:ext cx="889000" cy="7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93033</xdr:rowOff>
    </xdr:from>
    <xdr:to>
      <xdr:col>15</xdr:col>
      <xdr:colOff>50800</xdr:colOff>
      <xdr:row>98</xdr:row>
      <xdr:rowOff>96777</xdr:rowOff>
    </xdr:to>
    <xdr:cxnSp macro="">
      <xdr:nvCxnSpPr>
        <xdr:cNvPr id="240" name="直線コネクタ 239"/>
        <xdr:cNvCxnSpPr/>
      </xdr:nvCxnSpPr>
      <xdr:spPr>
        <a:xfrm flipV="1">
          <a:off x="2019300" y="16895133"/>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96777</xdr:rowOff>
    </xdr:from>
    <xdr:to>
      <xdr:col>10</xdr:col>
      <xdr:colOff>114300</xdr:colOff>
      <xdr:row>98</xdr:row>
      <xdr:rowOff>128009</xdr:rowOff>
    </xdr:to>
    <xdr:cxnSp macro="">
      <xdr:nvCxnSpPr>
        <xdr:cNvPr id="243" name="直線コネクタ 242"/>
        <xdr:cNvCxnSpPr/>
      </xdr:nvCxnSpPr>
      <xdr:spPr>
        <a:xfrm flipV="1">
          <a:off x="1130300" y="16898877"/>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153735</xdr:rowOff>
    </xdr:from>
    <xdr:to>
      <xdr:col>24</xdr:col>
      <xdr:colOff>114300</xdr:colOff>
      <xdr:row>98</xdr:row>
      <xdr:rowOff>83885</xdr:rowOff>
    </xdr:to>
    <xdr:sp macro="" textlink="">
      <xdr:nvSpPr>
        <xdr:cNvPr id="253" name="楕円 252"/>
        <xdr:cNvSpPr/>
      </xdr:nvSpPr>
      <xdr:spPr>
        <a:xfrm>
          <a:off x="4584700" y="167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5162</xdr:rowOff>
    </xdr:from>
    <xdr:ext cx="534377" cy="259045"/>
    <xdr:sp macro="" textlink="">
      <xdr:nvSpPr>
        <xdr:cNvPr id="254" name="衛生費該当値テキスト"/>
        <xdr:cNvSpPr txBox="1"/>
      </xdr:nvSpPr>
      <xdr:spPr>
        <a:xfrm>
          <a:off x="4686300" y="166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139802</xdr:rowOff>
    </xdr:from>
    <xdr:to>
      <xdr:col>20</xdr:col>
      <xdr:colOff>38100</xdr:colOff>
      <xdr:row>98</xdr:row>
      <xdr:rowOff>69952</xdr:rowOff>
    </xdr:to>
    <xdr:sp macro="" textlink="">
      <xdr:nvSpPr>
        <xdr:cNvPr id="255" name="楕円 254"/>
        <xdr:cNvSpPr/>
      </xdr:nvSpPr>
      <xdr:spPr>
        <a:xfrm>
          <a:off x="3746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86479</xdr:rowOff>
    </xdr:from>
    <xdr:ext cx="534377" cy="259045"/>
    <xdr:sp macro="" textlink="">
      <xdr:nvSpPr>
        <xdr:cNvPr id="256" name="テキスト ボックス 255"/>
        <xdr:cNvSpPr txBox="1"/>
      </xdr:nvSpPr>
      <xdr:spPr>
        <a:xfrm>
          <a:off x="3530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42233</xdr:rowOff>
    </xdr:from>
    <xdr:to>
      <xdr:col>15</xdr:col>
      <xdr:colOff>101600</xdr:colOff>
      <xdr:row>98</xdr:row>
      <xdr:rowOff>143833</xdr:rowOff>
    </xdr:to>
    <xdr:sp macro="" textlink="">
      <xdr:nvSpPr>
        <xdr:cNvPr id="257" name="楕円 256"/>
        <xdr:cNvSpPr/>
      </xdr:nvSpPr>
      <xdr:spPr>
        <a:xfrm>
          <a:off x="2857500" y="168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160360</xdr:rowOff>
    </xdr:from>
    <xdr:ext cx="534377" cy="259045"/>
    <xdr:sp macro="" textlink="">
      <xdr:nvSpPr>
        <xdr:cNvPr id="258" name="テキスト ボックス 257"/>
        <xdr:cNvSpPr txBox="1"/>
      </xdr:nvSpPr>
      <xdr:spPr>
        <a:xfrm>
          <a:off x="2641111" y="166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45977</xdr:rowOff>
    </xdr:from>
    <xdr:to>
      <xdr:col>10</xdr:col>
      <xdr:colOff>165100</xdr:colOff>
      <xdr:row>98</xdr:row>
      <xdr:rowOff>147577</xdr:rowOff>
    </xdr:to>
    <xdr:sp macro="" textlink="">
      <xdr:nvSpPr>
        <xdr:cNvPr id="259" name="楕円 258"/>
        <xdr:cNvSpPr/>
      </xdr:nvSpPr>
      <xdr:spPr>
        <a:xfrm>
          <a:off x="1968500" y="168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164104</xdr:rowOff>
    </xdr:from>
    <xdr:ext cx="534377" cy="259045"/>
    <xdr:sp macro="" textlink="">
      <xdr:nvSpPr>
        <xdr:cNvPr id="260" name="テキスト ボックス 259"/>
        <xdr:cNvSpPr txBox="1"/>
      </xdr:nvSpPr>
      <xdr:spPr>
        <a:xfrm>
          <a:off x="1752111" y="166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77209</xdr:rowOff>
    </xdr:from>
    <xdr:to>
      <xdr:col>6</xdr:col>
      <xdr:colOff>38100</xdr:colOff>
      <xdr:row>99</xdr:row>
      <xdr:rowOff>7359</xdr:rowOff>
    </xdr:to>
    <xdr:sp macro="" textlink="">
      <xdr:nvSpPr>
        <xdr:cNvPr id="261" name="楕円 260"/>
        <xdr:cNvSpPr/>
      </xdr:nvSpPr>
      <xdr:spPr>
        <a:xfrm>
          <a:off x="1079500" y="16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23886</xdr:rowOff>
    </xdr:from>
    <xdr:ext cx="534377" cy="259045"/>
    <xdr:sp macro="" textlink="">
      <xdr:nvSpPr>
        <xdr:cNvPr id="262" name="テキスト ボックス 261"/>
        <xdr:cNvSpPr txBox="1"/>
      </xdr:nvSpPr>
      <xdr:spPr>
        <a:xfrm>
          <a:off x="863111" y="166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42545</xdr:rowOff>
    </xdr:to>
    <xdr:cxnSp macro="">
      <xdr:nvCxnSpPr>
        <xdr:cNvPr id="291" name="直線コネクタ 290"/>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42545</xdr:rowOff>
    </xdr:to>
    <xdr:cxnSp macro="">
      <xdr:nvCxnSpPr>
        <xdr:cNvPr id="294" name="直線コネクタ 293"/>
        <xdr:cNvCxnSpPr/>
      </xdr:nvCxnSpPr>
      <xdr:spPr>
        <a:xfrm>
          <a:off x="8750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25781</xdr:rowOff>
    </xdr:from>
    <xdr:to>
      <xdr:col>45</xdr:col>
      <xdr:colOff>177800</xdr:colOff>
      <xdr:row>39</xdr:row>
      <xdr:rowOff>42545</xdr:rowOff>
    </xdr:to>
    <xdr:cxnSp macro="">
      <xdr:nvCxnSpPr>
        <xdr:cNvPr id="297" name="直線コネクタ 296"/>
        <xdr:cNvCxnSpPr/>
      </xdr:nvCxnSpPr>
      <xdr:spPr>
        <a:xfrm flipV="1">
          <a:off x="7861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37592</xdr:rowOff>
    </xdr:from>
    <xdr:to>
      <xdr:col>41</xdr:col>
      <xdr:colOff>50800</xdr:colOff>
      <xdr:row>39</xdr:row>
      <xdr:rowOff>42545</xdr:rowOff>
    </xdr:to>
    <xdr:cxnSp macro="">
      <xdr:nvCxnSpPr>
        <xdr:cNvPr id="300" name="直線コネクタ 299"/>
        <xdr:cNvCxnSpPr/>
      </xdr:nvCxnSpPr>
      <xdr:spPr>
        <a:xfrm>
          <a:off x="6972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0" name="楕円 309"/>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1"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163195</xdr:rowOff>
    </xdr:from>
    <xdr:to>
      <xdr:col>50</xdr:col>
      <xdr:colOff>165100</xdr:colOff>
      <xdr:row>39</xdr:row>
      <xdr:rowOff>93345</xdr:rowOff>
    </xdr:to>
    <xdr:sp macro="" textlink="">
      <xdr:nvSpPr>
        <xdr:cNvPr id="312" name="楕円 311"/>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84472</xdr:rowOff>
    </xdr:from>
    <xdr:ext cx="249299" cy="259045"/>
    <xdr:sp macro="" textlink="">
      <xdr:nvSpPr>
        <xdr:cNvPr id="313" name="テキスト ボックス 312"/>
        <xdr:cNvSpPr txBox="1"/>
      </xdr:nvSpPr>
      <xdr:spPr>
        <a:xfrm>
          <a:off x="9514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146431</xdr:rowOff>
    </xdr:from>
    <xdr:to>
      <xdr:col>46</xdr:col>
      <xdr:colOff>38100</xdr:colOff>
      <xdr:row>39</xdr:row>
      <xdr:rowOff>76581</xdr:rowOff>
    </xdr:to>
    <xdr:sp macro="" textlink="">
      <xdr:nvSpPr>
        <xdr:cNvPr id="314" name="楕円 313"/>
        <xdr:cNvSpPr/>
      </xdr:nvSpPr>
      <xdr:spPr>
        <a:xfrm>
          <a:off x="8699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67708</xdr:rowOff>
    </xdr:from>
    <xdr:ext cx="313932" cy="259045"/>
    <xdr:sp macro="" textlink="">
      <xdr:nvSpPr>
        <xdr:cNvPr id="315" name="テキスト ボックス 314"/>
        <xdr:cNvSpPr txBox="1"/>
      </xdr:nvSpPr>
      <xdr:spPr>
        <a:xfrm>
          <a:off x="8593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6" name="楕円 315"/>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84472</xdr:rowOff>
    </xdr:from>
    <xdr:ext cx="249299" cy="259045"/>
    <xdr:sp macro="" textlink="">
      <xdr:nvSpPr>
        <xdr:cNvPr id="317" name="テキスト ボックス 316"/>
        <xdr:cNvSpPr txBox="1"/>
      </xdr:nvSpPr>
      <xdr:spPr>
        <a:xfrm>
          <a:off x="773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158242</xdr:rowOff>
    </xdr:from>
    <xdr:to>
      <xdr:col>36</xdr:col>
      <xdr:colOff>165100</xdr:colOff>
      <xdr:row>39</xdr:row>
      <xdr:rowOff>88392</xdr:rowOff>
    </xdr:to>
    <xdr:sp macro="" textlink="">
      <xdr:nvSpPr>
        <xdr:cNvPr id="318" name="楕円 317"/>
        <xdr:cNvSpPr/>
      </xdr:nvSpPr>
      <xdr:spPr>
        <a:xfrm>
          <a:off x="6921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79519</xdr:rowOff>
    </xdr:from>
    <xdr:ext cx="313932" cy="259045"/>
    <xdr:sp macro="" textlink="">
      <xdr:nvSpPr>
        <xdr:cNvPr id="319" name="テキスト ボックス 318"/>
        <xdr:cNvSpPr txBox="1"/>
      </xdr:nvSpPr>
      <xdr:spPr>
        <a:xfrm>
          <a:off x="6815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13189</xdr:rowOff>
    </xdr:from>
    <xdr:to>
      <xdr:col>55</xdr:col>
      <xdr:colOff>0</xdr:colOff>
      <xdr:row>58</xdr:row>
      <xdr:rowOff>55252</xdr:rowOff>
    </xdr:to>
    <xdr:cxnSp macro="">
      <xdr:nvCxnSpPr>
        <xdr:cNvPr id="348" name="直線コネクタ 347"/>
        <xdr:cNvCxnSpPr/>
      </xdr:nvCxnSpPr>
      <xdr:spPr>
        <a:xfrm flipV="1">
          <a:off x="9639300" y="9957289"/>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54394</xdr:rowOff>
    </xdr:from>
    <xdr:to>
      <xdr:col>50</xdr:col>
      <xdr:colOff>114300</xdr:colOff>
      <xdr:row>58</xdr:row>
      <xdr:rowOff>55252</xdr:rowOff>
    </xdr:to>
    <xdr:cxnSp macro="">
      <xdr:nvCxnSpPr>
        <xdr:cNvPr id="351" name="直線コネクタ 350"/>
        <xdr:cNvCxnSpPr/>
      </xdr:nvCxnSpPr>
      <xdr:spPr>
        <a:xfrm>
          <a:off x="8750300" y="999849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54394</xdr:rowOff>
    </xdr:from>
    <xdr:to>
      <xdr:col>45</xdr:col>
      <xdr:colOff>177800</xdr:colOff>
      <xdr:row>58</xdr:row>
      <xdr:rowOff>86513</xdr:rowOff>
    </xdr:to>
    <xdr:cxnSp macro="">
      <xdr:nvCxnSpPr>
        <xdr:cNvPr id="354" name="直線コネクタ 353"/>
        <xdr:cNvCxnSpPr/>
      </xdr:nvCxnSpPr>
      <xdr:spPr>
        <a:xfrm flipV="1">
          <a:off x="7861300" y="9998494"/>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82550</xdr:rowOff>
    </xdr:from>
    <xdr:to>
      <xdr:col>41</xdr:col>
      <xdr:colOff>50800</xdr:colOff>
      <xdr:row>58</xdr:row>
      <xdr:rowOff>86513</xdr:rowOff>
    </xdr:to>
    <xdr:cxnSp macro="">
      <xdr:nvCxnSpPr>
        <xdr:cNvPr id="357" name="直線コネクタ 356"/>
        <xdr:cNvCxnSpPr/>
      </xdr:nvCxnSpPr>
      <xdr:spPr>
        <a:xfrm>
          <a:off x="6972300" y="1002665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133839</xdr:rowOff>
    </xdr:from>
    <xdr:to>
      <xdr:col>55</xdr:col>
      <xdr:colOff>50800</xdr:colOff>
      <xdr:row>58</xdr:row>
      <xdr:rowOff>63989</xdr:rowOff>
    </xdr:to>
    <xdr:sp macro="" textlink="">
      <xdr:nvSpPr>
        <xdr:cNvPr id="367" name="楕円 366"/>
        <xdr:cNvSpPr/>
      </xdr:nvSpPr>
      <xdr:spPr>
        <a:xfrm>
          <a:off x="10426700" y="99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156716</xdr:rowOff>
    </xdr:from>
    <xdr:ext cx="534377" cy="259045"/>
    <xdr:sp macro="" textlink="">
      <xdr:nvSpPr>
        <xdr:cNvPr id="368" name="農林水産業費該当値テキスト"/>
        <xdr:cNvSpPr txBox="1"/>
      </xdr:nvSpPr>
      <xdr:spPr>
        <a:xfrm>
          <a:off x="10528300" y="9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4452</xdr:rowOff>
    </xdr:from>
    <xdr:to>
      <xdr:col>50</xdr:col>
      <xdr:colOff>165100</xdr:colOff>
      <xdr:row>58</xdr:row>
      <xdr:rowOff>106052</xdr:rowOff>
    </xdr:to>
    <xdr:sp macro="" textlink="">
      <xdr:nvSpPr>
        <xdr:cNvPr id="369" name="楕円 368"/>
        <xdr:cNvSpPr/>
      </xdr:nvSpPr>
      <xdr:spPr>
        <a:xfrm>
          <a:off x="9588500" y="99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122579</xdr:rowOff>
    </xdr:from>
    <xdr:ext cx="469744" cy="259045"/>
    <xdr:sp macro="" textlink="">
      <xdr:nvSpPr>
        <xdr:cNvPr id="370" name="テキスト ボックス 369"/>
        <xdr:cNvSpPr txBox="1"/>
      </xdr:nvSpPr>
      <xdr:spPr>
        <a:xfrm>
          <a:off x="9404428" y="97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3594</xdr:rowOff>
    </xdr:from>
    <xdr:to>
      <xdr:col>46</xdr:col>
      <xdr:colOff>38100</xdr:colOff>
      <xdr:row>58</xdr:row>
      <xdr:rowOff>105194</xdr:rowOff>
    </xdr:to>
    <xdr:sp macro="" textlink="">
      <xdr:nvSpPr>
        <xdr:cNvPr id="371" name="楕円 370"/>
        <xdr:cNvSpPr/>
      </xdr:nvSpPr>
      <xdr:spPr>
        <a:xfrm>
          <a:off x="8699500" y="99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121721</xdr:rowOff>
    </xdr:from>
    <xdr:ext cx="469744" cy="259045"/>
    <xdr:sp macro="" textlink="">
      <xdr:nvSpPr>
        <xdr:cNvPr id="372" name="テキスト ボックス 371"/>
        <xdr:cNvSpPr txBox="1"/>
      </xdr:nvSpPr>
      <xdr:spPr>
        <a:xfrm>
          <a:off x="8515428" y="972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35713</xdr:rowOff>
    </xdr:from>
    <xdr:to>
      <xdr:col>41</xdr:col>
      <xdr:colOff>101600</xdr:colOff>
      <xdr:row>58</xdr:row>
      <xdr:rowOff>137313</xdr:rowOff>
    </xdr:to>
    <xdr:sp macro="" textlink="">
      <xdr:nvSpPr>
        <xdr:cNvPr id="373" name="楕円 372"/>
        <xdr:cNvSpPr/>
      </xdr:nvSpPr>
      <xdr:spPr>
        <a:xfrm>
          <a:off x="78105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153840</xdr:rowOff>
    </xdr:from>
    <xdr:ext cx="469744" cy="259045"/>
    <xdr:sp macro="" textlink="">
      <xdr:nvSpPr>
        <xdr:cNvPr id="374" name="テキスト ボックス 373"/>
        <xdr:cNvSpPr txBox="1"/>
      </xdr:nvSpPr>
      <xdr:spPr>
        <a:xfrm>
          <a:off x="7626428" y="97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31750</xdr:rowOff>
    </xdr:from>
    <xdr:to>
      <xdr:col>36</xdr:col>
      <xdr:colOff>165100</xdr:colOff>
      <xdr:row>58</xdr:row>
      <xdr:rowOff>133350</xdr:rowOff>
    </xdr:to>
    <xdr:sp macro="" textlink="">
      <xdr:nvSpPr>
        <xdr:cNvPr id="375" name="楕円 374"/>
        <xdr:cNvSpPr/>
      </xdr:nvSpPr>
      <xdr:spPr>
        <a:xfrm>
          <a:off x="6921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149877</xdr:rowOff>
    </xdr:from>
    <xdr:ext cx="469744" cy="259045"/>
    <xdr:sp macro="" textlink="">
      <xdr:nvSpPr>
        <xdr:cNvPr id="376" name="テキスト ボックス 375"/>
        <xdr:cNvSpPr txBox="1"/>
      </xdr:nvSpPr>
      <xdr:spPr>
        <a:xfrm>
          <a:off x="6737428"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158369</xdr:rowOff>
    </xdr:from>
    <xdr:to>
      <xdr:col>55</xdr:col>
      <xdr:colOff>0</xdr:colOff>
      <xdr:row>75</xdr:row>
      <xdr:rowOff>133338</xdr:rowOff>
    </xdr:to>
    <xdr:cxnSp macro="">
      <xdr:nvCxnSpPr>
        <xdr:cNvPr id="405" name="直線コネクタ 404"/>
        <xdr:cNvCxnSpPr/>
      </xdr:nvCxnSpPr>
      <xdr:spPr>
        <a:xfrm flipV="1">
          <a:off x="9639300" y="12845669"/>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133338</xdr:rowOff>
    </xdr:from>
    <xdr:to>
      <xdr:col>50</xdr:col>
      <xdr:colOff>114300</xdr:colOff>
      <xdr:row>75</xdr:row>
      <xdr:rowOff>143853</xdr:rowOff>
    </xdr:to>
    <xdr:cxnSp macro="">
      <xdr:nvCxnSpPr>
        <xdr:cNvPr id="408" name="直線コネクタ 407"/>
        <xdr:cNvCxnSpPr/>
      </xdr:nvCxnSpPr>
      <xdr:spPr>
        <a:xfrm flipV="1">
          <a:off x="8750300" y="12992088"/>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143853</xdr:rowOff>
    </xdr:from>
    <xdr:to>
      <xdr:col>45</xdr:col>
      <xdr:colOff>177800</xdr:colOff>
      <xdr:row>76</xdr:row>
      <xdr:rowOff>131166</xdr:rowOff>
    </xdr:to>
    <xdr:cxnSp macro="">
      <xdr:nvCxnSpPr>
        <xdr:cNvPr id="411" name="直線コネクタ 410"/>
        <xdr:cNvCxnSpPr/>
      </xdr:nvCxnSpPr>
      <xdr:spPr>
        <a:xfrm flipV="1">
          <a:off x="7861300" y="13002603"/>
          <a:ext cx="889000" cy="15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131166</xdr:rowOff>
    </xdr:from>
    <xdr:to>
      <xdr:col>41</xdr:col>
      <xdr:colOff>50800</xdr:colOff>
      <xdr:row>77</xdr:row>
      <xdr:rowOff>91236</xdr:rowOff>
    </xdr:to>
    <xdr:cxnSp macro="">
      <xdr:nvCxnSpPr>
        <xdr:cNvPr id="414" name="直線コネクタ 413"/>
        <xdr:cNvCxnSpPr/>
      </xdr:nvCxnSpPr>
      <xdr:spPr>
        <a:xfrm flipV="1">
          <a:off x="6972300" y="13161366"/>
          <a:ext cx="889000" cy="1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107569</xdr:rowOff>
    </xdr:from>
    <xdr:to>
      <xdr:col>55</xdr:col>
      <xdr:colOff>50800</xdr:colOff>
      <xdr:row>75</xdr:row>
      <xdr:rowOff>37719</xdr:rowOff>
    </xdr:to>
    <xdr:sp macro="" textlink="">
      <xdr:nvSpPr>
        <xdr:cNvPr id="424" name="楕円 423"/>
        <xdr:cNvSpPr/>
      </xdr:nvSpPr>
      <xdr:spPr>
        <a:xfrm>
          <a:off x="10426700" y="127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130446</xdr:rowOff>
    </xdr:from>
    <xdr:ext cx="534377" cy="259045"/>
    <xdr:sp macro="" textlink="">
      <xdr:nvSpPr>
        <xdr:cNvPr id="425" name="商工費該当値テキスト"/>
        <xdr:cNvSpPr txBox="1"/>
      </xdr:nvSpPr>
      <xdr:spPr>
        <a:xfrm>
          <a:off x="10528300" y="126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82538</xdr:rowOff>
    </xdr:from>
    <xdr:to>
      <xdr:col>50</xdr:col>
      <xdr:colOff>165100</xdr:colOff>
      <xdr:row>76</xdr:row>
      <xdr:rowOff>12688</xdr:rowOff>
    </xdr:to>
    <xdr:sp macro="" textlink="">
      <xdr:nvSpPr>
        <xdr:cNvPr id="426" name="楕円 425"/>
        <xdr:cNvSpPr/>
      </xdr:nvSpPr>
      <xdr:spPr>
        <a:xfrm>
          <a:off x="9588500" y="129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29215</xdr:rowOff>
    </xdr:from>
    <xdr:ext cx="534377" cy="259045"/>
    <xdr:sp macro="" textlink="">
      <xdr:nvSpPr>
        <xdr:cNvPr id="427" name="テキスト ボックス 426"/>
        <xdr:cNvSpPr txBox="1"/>
      </xdr:nvSpPr>
      <xdr:spPr>
        <a:xfrm>
          <a:off x="9372111" y="127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93053</xdr:rowOff>
    </xdr:from>
    <xdr:to>
      <xdr:col>46</xdr:col>
      <xdr:colOff>38100</xdr:colOff>
      <xdr:row>76</xdr:row>
      <xdr:rowOff>23203</xdr:rowOff>
    </xdr:to>
    <xdr:sp macro="" textlink="">
      <xdr:nvSpPr>
        <xdr:cNvPr id="428" name="楕円 427"/>
        <xdr:cNvSpPr/>
      </xdr:nvSpPr>
      <xdr:spPr>
        <a:xfrm>
          <a:off x="8699500" y="12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39730</xdr:rowOff>
    </xdr:from>
    <xdr:ext cx="534377" cy="259045"/>
    <xdr:sp macro="" textlink="">
      <xdr:nvSpPr>
        <xdr:cNvPr id="429" name="テキスト ボックス 428"/>
        <xdr:cNvSpPr txBox="1"/>
      </xdr:nvSpPr>
      <xdr:spPr>
        <a:xfrm>
          <a:off x="8483111" y="12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80366</xdr:rowOff>
    </xdr:from>
    <xdr:to>
      <xdr:col>41</xdr:col>
      <xdr:colOff>101600</xdr:colOff>
      <xdr:row>77</xdr:row>
      <xdr:rowOff>10516</xdr:rowOff>
    </xdr:to>
    <xdr:sp macro="" textlink="">
      <xdr:nvSpPr>
        <xdr:cNvPr id="430" name="楕円 429"/>
        <xdr:cNvSpPr/>
      </xdr:nvSpPr>
      <xdr:spPr>
        <a:xfrm>
          <a:off x="7810500" y="131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27043</xdr:rowOff>
    </xdr:from>
    <xdr:ext cx="534377" cy="259045"/>
    <xdr:sp macro="" textlink="">
      <xdr:nvSpPr>
        <xdr:cNvPr id="431" name="テキスト ボックス 430"/>
        <xdr:cNvSpPr txBox="1"/>
      </xdr:nvSpPr>
      <xdr:spPr>
        <a:xfrm>
          <a:off x="7594111" y="128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40436</xdr:rowOff>
    </xdr:from>
    <xdr:to>
      <xdr:col>36</xdr:col>
      <xdr:colOff>165100</xdr:colOff>
      <xdr:row>77</xdr:row>
      <xdr:rowOff>142036</xdr:rowOff>
    </xdr:to>
    <xdr:sp macro="" textlink="">
      <xdr:nvSpPr>
        <xdr:cNvPr id="432" name="楕円 431"/>
        <xdr:cNvSpPr/>
      </xdr:nvSpPr>
      <xdr:spPr>
        <a:xfrm>
          <a:off x="6921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158563</xdr:rowOff>
    </xdr:from>
    <xdr:ext cx="469744" cy="259045"/>
    <xdr:sp macro="" textlink="">
      <xdr:nvSpPr>
        <xdr:cNvPr id="433" name="テキスト ボックス 432"/>
        <xdr:cNvSpPr txBox="1"/>
      </xdr:nvSpPr>
      <xdr:spPr>
        <a:xfrm>
          <a:off x="6737428"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155980</xdr:rowOff>
    </xdr:from>
    <xdr:to>
      <xdr:col>55</xdr:col>
      <xdr:colOff>0</xdr:colOff>
      <xdr:row>98</xdr:row>
      <xdr:rowOff>84280</xdr:rowOff>
    </xdr:to>
    <xdr:cxnSp macro="">
      <xdr:nvCxnSpPr>
        <xdr:cNvPr id="465" name="直線コネクタ 464"/>
        <xdr:cNvCxnSpPr/>
      </xdr:nvCxnSpPr>
      <xdr:spPr>
        <a:xfrm flipV="1">
          <a:off x="9639300" y="16786630"/>
          <a:ext cx="838200" cy="9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84280</xdr:rowOff>
    </xdr:from>
    <xdr:to>
      <xdr:col>50</xdr:col>
      <xdr:colOff>114300</xdr:colOff>
      <xdr:row>98</xdr:row>
      <xdr:rowOff>131159</xdr:rowOff>
    </xdr:to>
    <xdr:cxnSp macro="">
      <xdr:nvCxnSpPr>
        <xdr:cNvPr id="468" name="直線コネクタ 467"/>
        <xdr:cNvCxnSpPr/>
      </xdr:nvCxnSpPr>
      <xdr:spPr>
        <a:xfrm flipV="1">
          <a:off x="8750300" y="16886380"/>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124955</xdr:rowOff>
    </xdr:from>
    <xdr:to>
      <xdr:col>45</xdr:col>
      <xdr:colOff>177800</xdr:colOff>
      <xdr:row>98</xdr:row>
      <xdr:rowOff>131159</xdr:rowOff>
    </xdr:to>
    <xdr:cxnSp macro="">
      <xdr:nvCxnSpPr>
        <xdr:cNvPr id="471" name="直線コネクタ 470"/>
        <xdr:cNvCxnSpPr/>
      </xdr:nvCxnSpPr>
      <xdr:spPr>
        <a:xfrm>
          <a:off x="7861300" y="16927055"/>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124955</xdr:rowOff>
    </xdr:from>
    <xdr:to>
      <xdr:col>41</xdr:col>
      <xdr:colOff>50800</xdr:colOff>
      <xdr:row>99</xdr:row>
      <xdr:rowOff>34266</xdr:rowOff>
    </xdr:to>
    <xdr:cxnSp macro="">
      <xdr:nvCxnSpPr>
        <xdr:cNvPr id="474" name="直線コネクタ 473"/>
        <xdr:cNvCxnSpPr/>
      </xdr:nvCxnSpPr>
      <xdr:spPr>
        <a:xfrm flipV="1">
          <a:off x="6972300" y="16927055"/>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105180</xdr:rowOff>
    </xdr:from>
    <xdr:to>
      <xdr:col>55</xdr:col>
      <xdr:colOff>50800</xdr:colOff>
      <xdr:row>98</xdr:row>
      <xdr:rowOff>35330</xdr:rowOff>
    </xdr:to>
    <xdr:sp macro="" textlink="">
      <xdr:nvSpPr>
        <xdr:cNvPr id="484" name="楕円 483"/>
        <xdr:cNvSpPr/>
      </xdr:nvSpPr>
      <xdr:spPr>
        <a:xfrm>
          <a:off x="10426700" y="167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83607</xdr:rowOff>
    </xdr:from>
    <xdr:ext cx="534377" cy="259045"/>
    <xdr:sp macro="" textlink="">
      <xdr:nvSpPr>
        <xdr:cNvPr id="485" name="土木費該当値テキスト"/>
        <xdr:cNvSpPr txBox="1"/>
      </xdr:nvSpPr>
      <xdr:spPr>
        <a:xfrm>
          <a:off x="10528300" y="167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33480</xdr:rowOff>
    </xdr:from>
    <xdr:to>
      <xdr:col>50</xdr:col>
      <xdr:colOff>165100</xdr:colOff>
      <xdr:row>98</xdr:row>
      <xdr:rowOff>135080</xdr:rowOff>
    </xdr:to>
    <xdr:sp macro="" textlink="">
      <xdr:nvSpPr>
        <xdr:cNvPr id="486" name="楕円 485"/>
        <xdr:cNvSpPr/>
      </xdr:nvSpPr>
      <xdr:spPr>
        <a:xfrm>
          <a:off x="9588500" y="168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126207</xdr:rowOff>
    </xdr:from>
    <xdr:ext cx="534377" cy="259045"/>
    <xdr:sp macro="" textlink="">
      <xdr:nvSpPr>
        <xdr:cNvPr id="487" name="テキスト ボックス 486"/>
        <xdr:cNvSpPr txBox="1"/>
      </xdr:nvSpPr>
      <xdr:spPr>
        <a:xfrm>
          <a:off x="9372111" y="169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80359</xdr:rowOff>
    </xdr:from>
    <xdr:to>
      <xdr:col>46</xdr:col>
      <xdr:colOff>38100</xdr:colOff>
      <xdr:row>99</xdr:row>
      <xdr:rowOff>10509</xdr:rowOff>
    </xdr:to>
    <xdr:sp macro="" textlink="">
      <xdr:nvSpPr>
        <xdr:cNvPr id="488" name="楕円 487"/>
        <xdr:cNvSpPr/>
      </xdr:nvSpPr>
      <xdr:spPr>
        <a:xfrm>
          <a:off x="8699500" y="168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1636</xdr:rowOff>
    </xdr:from>
    <xdr:ext cx="534377" cy="259045"/>
    <xdr:sp macro="" textlink="">
      <xdr:nvSpPr>
        <xdr:cNvPr id="489" name="テキスト ボックス 488"/>
        <xdr:cNvSpPr txBox="1"/>
      </xdr:nvSpPr>
      <xdr:spPr>
        <a:xfrm>
          <a:off x="8483111" y="169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74155</xdr:rowOff>
    </xdr:from>
    <xdr:to>
      <xdr:col>41</xdr:col>
      <xdr:colOff>101600</xdr:colOff>
      <xdr:row>99</xdr:row>
      <xdr:rowOff>4305</xdr:rowOff>
    </xdr:to>
    <xdr:sp macro="" textlink="">
      <xdr:nvSpPr>
        <xdr:cNvPr id="490" name="楕円 489"/>
        <xdr:cNvSpPr/>
      </xdr:nvSpPr>
      <xdr:spPr>
        <a:xfrm>
          <a:off x="7810500" y="168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166882</xdr:rowOff>
    </xdr:from>
    <xdr:ext cx="534377" cy="259045"/>
    <xdr:sp macro="" textlink="">
      <xdr:nvSpPr>
        <xdr:cNvPr id="491" name="テキスト ボックス 490"/>
        <xdr:cNvSpPr txBox="1"/>
      </xdr:nvSpPr>
      <xdr:spPr>
        <a:xfrm>
          <a:off x="7594111" y="169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154916</xdr:rowOff>
    </xdr:from>
    <xdr:to>
      <xdr:col>36</xdr:col>
      <xdr:colOff>165100</xdr:colOff>
      <xdr:row>99</xdr:row>
      <xdr:rowOff>85066</xdr:rowOff>
    </xdr:to>
    <xdr:sp macro="" textlink="">
      <xdr:nvSpPr>
        <xdr:cNvPr id="492" name="楕円 491"/>
        <xdr:cNvSpPr/>
      </xdr:nvSpPr>
      <xdr:spPr>
        <a:xfrm>
          <a:off x="6921500" y="169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76193</xdr:rowOff>
    </xdr:from>
    <xdr:ext cx="534377" cy="259045"/>
    <xdr:sp macro="" textlink="">
      <xdr:nvSpPr>
        <xdr:cNvPr id="493" name="テキスト ボックス 492"/>
        <xdr:cNvSpPr txBox="1"/>
      </xdr:nvSpPr>
      <xdr:spPr>
        <a:xfrm>
          <a:off x="6705111" y="170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94894</xdr:rowOff>
    </xdr:from>
    <xdr:to>
      <xdr:col>85</xdr:col>
      <xdr:colOff>127000</xdr:colOff>
      <xdr:row>36</xdr:row>
      <xdr:rowOff>164938</xdr:rowOff>
    </xdr:to>
    <xdr:cxnSp macro="">
      <xdr:nvCxnSpPr>
        <xdr:cNvPr id="521" name="直線コネクタ 520"/>
        <xdr:cNvCxnSpPr/>
      </xdr:nvCxnSpPr>
      <xdr:spPr>
        <a:xfrm flipV="1">
          <a:off x="15481300" y="6267094"/>
          <a:ext cx="838200" cy="7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109753</xdr:rowOff>
    </xdr:from>
    <xdr:to>
      <xdr:col>81</xdr:col>
      <xdr:colOff>50800</xdr:colOff>
      <xdr:row>36</xdr:row>
      <xdr:rowOff>164938</xdr:rowOff>
    </xdr:to>
    <xdr:cxnSp macro="">
      <xdr:nvCxnSpPr>
        <xdr:cNvPr id="524" name="直線コネクタ 523"/>
        <xdr:cNvCxnSpPr/>
      </xdr:nvCxnSpPr>
      <xdr:spPr>
        <a:xfrm>
          <a:off x="14592300" y="6281953"/>
          <a:ext cx="8890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109753</xdr:rowOff>
    </xdr:from>
    <xdr:to>
      <xdr:col>76</xdr:col>
      <xdr:colOff>114300</xdr:colOff>
      <xdr:row>37</xdr:row>
      <xdr:rowOff>7752</xdr:rowOff>
    </xdr:to>
    <xdr:cxnSp macro="">
      <xdr:nvCxnSpPr>
        <xdr:cNvPr id="527" name="直線コネクタ 526"/>
        <xdr:cNvCxnSpPr/>
      </xdr:nvCxnSpPr>
      <xdr:spPr>
        <a:xfrm flipV="1">
          <a:off x="13703300" y="628195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148844</xdr:rowOff>
    </xdr:from>
    <xdr:to>
      <xdr:col>71</xdr:col>
      <xdr:colOff>177800</xdr:colOff>
      <xdr:row>37</xdr:row>
      <xdr:rowOff>7752</xdr:rowOff>
    </xdr:to>
    <xdr:cxnSp macro="">
      <xdr:nvCxnSpPr>
        <xdr:cNvPr id="530" name="直線コネクタ 529"/>
        <xdr:cNvCxnSpPr/>
      </xdr:nvCxnSpPr>
      <xdr:spPr>
        <a:xfrm>
          <a:off x="12814300" y="632104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44094</xdr:rowOff>
    </xdr:from>
    <xdr:to>
      <xdr:col>85</xdr:col>
      <xdr:colOff>177800</xdr:colOff>
      <xdr:row>36</xdr:row>
      <xdr:rowOff>145694</xdr:rowOff>
    </xdr:to>
    <xdr:sp macro="" textlink="">
      <xdr:nvSpPr>
        <xdr:cNvPr id="540" name="楕円 539"/>
        <xdr:cNvSpPr/>
      </xdr:nvSpPr>
      <xdr:spPr>
        <a:xfrm>
          <a:off x="162687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66971</xdr:rowOff>
    </xdr:from>
    <xdr:ext cx="534377" cy="259045"/>
    <xdr:sp macro="" textlink="">
      <xdr:nvSpPr>
        <xdr:cNvPr id="541" name="消防費該当値テキスト"/>
        <xdr:cNvSpPr txBox="1"/>
      </xdr:nvSpPr>
      <xdr:spPr>
        <a:xfrm>
          <a:off x="16370300" y="60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114138</xdr:rowOff>
    </xdr:from>
    <xdr:to>
      <xdr:col>81</xdr:col>
      <xdr:colOff>101600</xdr:colOff>
      <xdr:row>37</xdr:row>
      <xdr:rowOff>44288</xdr:rowOff>
    </xdr:to>
    <xdr:sp macro="" textlink="">
      <xdr:nvSpPr>
        <xdr:cNvPr id="542" name="楕円 541"/>
        <xdr:cNvSpPr/>
      </xdr:nvSpPr>
      <xdr:spPr>
        <a:xfrm>
          <a:off x="15430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60815</xdr:rowOff>
    </xdr:from>
    <xdr:ext cx="534377" cy="259045"/>
    <xdr:sp macro="" textlink="">
      <xdr:nvSpPr>
        <xdr:cNvPr id="543" name="テキスト ボックス 542"/>
        <xdr:cNvSpPr txBox="1"/>
      </xdr:nvSpPr>
      <xdr:spPr>
        <a:xfrm>
          <a:off x="15214111" y="60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58953</xdr:rowOff>
    </xdr:from>
    <xdr:to>
      <xdr:col>76</xdr:col>
      <xdr:colOff>165100</xdr:colOff>
      <xdr:row>36</xdr:row>
      <xdr:rowOff>160553</xdr:rowOff>
    </xdr:to>
    <xdr:sp macro="" textlink="">
      <xdr:nvSpPr>
        <xdr:cNvPr id="544" name="楕円 543"/>
        <xdr:cNvSpPr/>
      </xdr:nvSpPr>
      <xdr:spPr>
        <a:xfrm>
          <a:off x="14541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5630</xdr:rowOff>
    </xdr:from>
    <xdr:ext cx="534377" cy="259045"/>
    <xdr:sp macro="" textlink="">
      <xdr:nvSpPr>
        <xdr:cNvPr id="545" name="テキスト ボックス 544"/>
        <xdr:cNvSpPr txBox="1"/>
      </xdr:nvSpPr>
      <xdr:spPr>
        <a:xfrm>
          <a:off x="14325111" y="60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128402</xdr:rowOff>
    </xdr:from>
    <xdr:to>
      <xdr:col>72</xdr:col>
      <xdr:colOff>38100</xdr:colOff>
      <xdr:row>37</xdr:row>
      <xdr:rowOff>58552</xdr:rowOff>
    </xdr:to>
    <xdr:sp macro="" textlink="">
      <xdr:nvSpPr>
        <xdr:cNvPr id="546" name="楕円 545"/>
        <xdr:cNvSpPr/>
      </xdr:nvSpPr>
      <xdr:spPr>
        <a:xfrm>
          <a:off x="13652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75079</xdr:rowOff>
    </xdr:from>
    <xdr:ext cx="534377" cy="259045"/>
    <xdr:sp macro="" textlink="">
      <xdr:nvSpPr>
        <xdr:cNvPr id="547" name="テキスト ボックス 546"/>
        <xdr:cNvSpPr txBox="1"/>
      </xdr:nvSpPr>
      <xdr:spPr>
        <a:xfrm>
          <a:off x="13436111" y="60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48" name="楕円 547"/>
        <xdr:cNvSpPr/>
      </xdr:nvSpPr>
      <xdr:spPr>
        <a:xfrm>
          <a:off x="12763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49" name="テキスト ボックス 548"/>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35306</xdr:rowOff>
    </xdr:from>
    <xdr:to>
      <xdr:col>85</xdr:col>
      <xdr:colOff>127000</xdr:colOff>
      <xdr:row>57</xdr:row>
      <xdr:rowOff>37154</xdr:rowOff>
    </xdr:to>
    <xdr:cxnSp macro="">
      <xdr:nvCxnSpPr>
        <xdr:cNvPr id="579" name="直線コネクタ 578"/>
        <xdr:cNvCxnSpPr/>
      </xdr:nvCxnSpPr>
      <xdr:spPr>
        <a:xfrm flipV="1">
          <a:off x="15481300" y="9807956"/>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17990</xdr:rowOff>
    </xdr:from>
    <xdr:to>
      <xdr:col>81</xdr:col>
      <xdr:colOff>50800</xdr:colOff>
      <xdr:row>57</xdr:row>
      <xdr:rowOff>37154</xdr:rowOff>
    </xdr:to>
    <xdr:cxnSp macro="">
      <xdr:nvCxnSpPr>
        <xdr:cNvPr id="582" name="直線コネクタ 581"/>
        <xdr:cNvCxnSpPr/>
      </xdr:nvCxnSpPr>
      <xdr:spPr>
        <a:xfrm>
          <a:off x="14592300" y="9619190"/>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17990</xdr:rowOff>
    </xdr:from>
    <xdr:to>
      <xdr:col>76</xdr:col>
      <xdr:colOff>114300</xdr:colOff>
      <xdr:row>56</xdr:row>
      <xdr:rowOff>52680</xdr:rowOff>
    </xdr:to>
    <xdr:cxnSp macro="">
      <xdr:nvCxnSpPr>
        <xdr:cNvPr id="585" name="直線コネクタ 584"/>
        <xdr:cNvCxnSpPr/>
      </xdr:nvCxnSpPr>
      <xdr:spPr>
        <a:xfrm flipV="1">
          <a:off x="13703300" y="9619190"/>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52680</xdr:rowOff>
    </xdr:from>
    <xdr:to>
      <xdr:col>71</xdr:col>
      <xdr:colOff>177800</xdr:colOff>
      <xdr:row>57</xdr:row>
      <xdr:rowOff>66834</xdr:rowOff>
    </xdr:to>
    <xdr:cxnSp macro="">
      <xdr:nvCxnSpPr>
        <xdr:cNvPr id="588" name="直線コネクタ 587"/>
        <xdr:cNvCxnSpPr/>
      </xdr:nvCxnSpPr>
      <xdr:spPr>
        <a:xfrm flipV="1">
          <a:off x="12814300" y="9653880"/>
          <a:ext cx="8890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155956</xdr:rowOff>
    </xdr:from>
    <xdr:to>
      <xdr:col>85</xdr:col>
      <xdr:colOff>177800</xdr:colOff>
      <xdr:row>57</xdr:row>
      <xdr:rowOff>86106</xdr:rowOff>
    </xdr:to>
    <xdr:sp macro="" textlink="">
      <xdr:nvSpPr>
        <xdr:cNvPr id="598" name="楕円 597"/>
        <xdr:cNvSpPr/>
      </xdr:nvSpPr>
      <xdr:spPr>
        <a:xfrm>
          <a:off x="162687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134383</xdr:rowOff>
    </xdr:from>
    <xdr:ext cx="534377" cy="259045"/>
    <xdr:sp macro="" textlink="">
      <xdr:nvSpPr>
        <xdr:cNvPr id="599" name="教育費該当値テキスト"/>
        <xdr:cNvSpPr txBox="1"/>
      </xdr:nvSpPr>
      <xdr:spPr>
        <a:xfrm>
          <a:off x="16370300" y="97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157804</xdr:rowOff>
    </xdr:from>
    <xdr:to>
      <xdr:col>81</xdr:col>
      <xdr:colOff>101600</xdr:colOff>
      <xdr:row>57</xdr:row>
      <xdr:rowOff>87954</xdr:rowOff>
    </xdr:to>
    <xdr:sp macro="" textlink="">
      <xdr:nvSpPr>
        <xdr:cNvPr id="600" name="楕円 599"/>
        <xdr:cNvSpPr/>
      </xdr:nvSpPr>
      <xdr:spPr>
        <a:xfrm>
          <a:off x="15430500" y="97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79081</xdr:rowOff>
    </xdr:from>
    <xdr:ext cx="534377" cy="259045"/>
    <xdr:sp macro="" textlink="">
      <xdr:nvSpPr>
        <xdr:cNvPr id="601" name="テキスト ボックス 600"/>
        <xdr:cNvSpPr txBox="1"/>
      </xdr:nvSpPr>
      <xdr:spPr>
        <a:xfrm>
          <a:off x="15214111" y="98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138640</xdr:rowOff>
    </xdr:from>
    <xdr:to>
      <xdr:col>76</xdr:col>
      <xdr:colOff>165100</xdr:colOff>
      <xdr:row>56</xdr:row>
      <xdr:rowOff>68790</xdr:rowOff>
    </xdr:to>
    <xdr:sp macro="" textlink="">
      <xdr:nvSpPr>
        <xdr:cNvPr id="602" name="楕円 601"/>
        <xdr:cNvSpPr/>
      </xdr:nvSpPr>
      <xdr:spPr>
        <a:xfrm>
          <a:off x="14541500" y="95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59917</xdr:rowOff>
    </xdr:from>
    <xdr:ext cx="534377" cy="259045"/>
    <xdr:sp macro="" textlink="">
      <xdr:nvSpPr>
        <xdr:cNvPr id="603" name="テキスト ボックス 602"/>
        <xdr:cNvSpPr txBox="1"/>
      </xdr:nvSpPr>
      <xdr:spPr>
        <a:xfrm>
          <a:off x="14325111" y="96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1880</xdr:rowOff>
    </xdr:from>
    <xdr:to>
      <xdr:col>72</xdr:col>
      <xdr:colOff>38100</xdr:colOff>
      <xdr:row>56</xdr:row>
      <xdr:rowOff>103480</xdr:rowOff>
    </xdr:to>
    <xdr:sp macro="" textlink="">
      <xdr:nvSpPr>
        <xdr:cNvPr id="604" name="楕円 603"/>
        <xdr:cNvSpPr/>
      </xdr:nvSpPr>
      <xdr:spPr>
        <a:xfrm>
          <a:off x="136525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94607</xdr:rowOff>
    </xdr:from>
    <xdr:ext cx="534377" cy="259045"/>
    <xdr:sp macro="" textlink="">
      <xdr:nvSpPr>
        <xdr:cNvPr id="605" name="テキスト ボックス 604"/>
        <xdr:cNvSpPr txBox="1"/>
      </xdr:nvSpPr>
      <xdr:spPr>
        <a:xfrm>
          <a:off x="13436111" y="96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16034</xdr:rowOff>
    </xdr:from>
    <xdr:to>
      <xdr:col>67</xdr:col>
      <xdr:colOff>101600</xdr:colOff>
      <xdr:row>57</xdr:row>
      <xdr:rowOff>117634</xdr:rowOff>
    </xdr:to>
    <xdr:sp macro="" textlink="">
      <xdr:nvSpPr>
        <xdr:cNvPr id="606" name="楕円 605"/>
        <xdr:cNvSpPr/>
      </xdr:nvSpPr>
      <xdr:spPr>
        <a:xfrm>
          <a:off x="12763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108761</xdr:rowOff>
    </xdr:from>
    <xdr:ext cx="534377" cy="259045"/>
    <xdr:sp macro="" textlink="">
      <xdr:nvSpPr>
        <xdr:cNvPr id="607" name="テキスト ボックス 606"/>
        <xdr:cNvSpPr txBox="1"/>
      </xdr:nvSpPr>
      <xdr:spPr>
        <a:xfrm>
          <a:off x="12547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112497</xdr:rowOff>
    </xdr:from>
    <xdr:to>
      <xdr:col>85</xdr:col>
      <xdr:colOff>127000</xdr:colOff>
      <xdr:row>78</xdr:row>
      <xdr:rowOff>127629</xdr:rowOff>
    </xdr:to>
    <xdr:cxnSp macro="">
      <xdr:nvCxnSpPr>
        <xdr:cNvPr id="634" name="直線コネクタ 633"/>
        <xdr:cNvCxnSpPr/>
      </xdr:nvCxnSpPr>
      <xdr:spPr>
        <a:xfrm>
          <a:off x="15481300" y="13485597"/>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3043</xdr:rowOff>
    </xdr:from>
    <xdr:to>
      <xdr:col>81</xdr:col>
      <xdr:colOff>50800</xdr:colOff>
      <xdr:row>78</xdr:row>
      <xdr:rowOff>112497</xdr:rowOff>
    </xdr:to>
    <xdr:cxnSp macro="">
      <xdr:nvCxnSpPr>
        <xdr:cNvPr id="637" name="直線コネクタ 636"/>
        <xdr:cNvCxnSpPr/>
      </xdr:nvCxnSpPr>
      <xdr:spPr>
        <a:xfrm>
          <a:off x="14592300" y="13376143"/>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3043</xdr:rowOff>
    </xdr:from>
    <xdr:to>
      <xdr:col>76</xdr:col>
      <xdr:colOff>114300</xdr:colOff>
      <xdr:row>78</xdr:row>
      <xdr:rowOff>28463</xdr:rowOff>
    </xdr:to>
    <xdr:cxnSp macro="">
      <xdr:nvCxnSpPr>
        <xdr:cNvPr id="640" name="直線コネクタ 639"/>
        <xdr:cNvCxnSpPr/>
      </xdr:nvCxnSpPr>
      <xdr:spPr>
        <a:xfrm flipV="1">
          <a:off x="13703300" y="13376143"/>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2" name="テキスト ボックス 641"/>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164435</xdr:rowOff>
    </xdr:from>
    <xdr:to>
      <xdr:col>71</xdr:col>
      <xdr:colOff>177800</xdr:colOff>
      <xdr:row>78</xdr:row>
      <xdr:rowOff>28463</xdr:rowOff>
    </xdr:to>
    <xdr:cxnSp macro="">
      <xdr:nvCxnSpPr>
        <xdr:cNvPr id="643" name="直線コネクタ 642"/>
        <xdr:cNvCxnSpPr/>
      </xdr:nvCxnSpPr>
      <xdr:spPr>
        <a:xfrm>
          <a:off x="12814300" y="13194635"/>
          <a:ext cx="889000" cy="20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76829</xdr:rowOff>
    </xdr:from>
    <xdr:to>
      <xdr:col>85</xdr:col>
      <xdr:colOff>177800</xdr:colOff>
      <xdr:row>79</xdr:row>
      <xdr:rowOff>6979</xdr:rowOff>
    </xdr:to>
    <xdr:sp macro="" textlink="">
      <xdr:nvSpPr>
        <xdr:cNvPr id="653" name="楕円 652"/>
        <xdr:cNvSpPr/>
      </xdr:nvSpPr>
      <xdr:spPr>
        <a:xfrm>
          <a:off x="16268700" y="134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61697</xdr:rowOff>
    </xdr:from>
    <xdr:to>
      <xdr:col>81</xdr:col>
      <xdr:colOff>101600</xdr:colOff>
      <xdr:row>78</xdr:row>
      <xdr:rowOff>163297</xdr:rowOff>
    </xdr:to>
    <xdr:sp macro="" textlink="">
      <xdr:nvSpPr>
        <xdr:cNvPr id="655" name="楕円 654"/>
        <xdr:cNvSpPr/>
      </xdr:nvSpPr>
      <xdr:spPr>
        <a:xfrm>
          <a:off x="15430500" y="13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154424</xdr:rowOff>
    </xdr:from>
    <xdr:ext cx="378565" cy="259045"/>
    <xdr:sp macro="" textlink="">
      <xdr:nvSpPr>
        <xdr:cNvPr id="656" name="テキスト ボックス 655"/>
        <xdr:cNvSpPr txBox="1"/>
      </xdr:nvSpPr>
      <xdr:spPr>
        <a:xfrm>
          <a:off x="15292017" y="1352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123693</xdr:rowOff>
    </xdr:from>
    <xdr:to>
      <xdr:col>76</xdr:col>
      <xdr:colOff>165100</xdr:colOff>
      <xdr:row>78</xdr:row>
      <xdr:rowOff>53843</xdr:rowOff>
    </xdr:to>
    <xdr:sp macro="" textlink="">
      <xdr:nvSpPr>
        <xdr:cNvPr id="657" name="楕円 656"/>
        <xdr:cNvSpPr/>
      </xdr:nvSpPr>
      <xdr:spPr>
        <a:xfrm>
          <a:off x="14541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70370</xdr:rowOff>
    </xdr:from>
    <xdr:ext cx="469744" cy="259045"/>
    <xdr:sp macro="" textlink="">
      <xdr:nvSpPr>
        <xdr:cNvPr id="658" name="テキスト ボックス 657"/>
        <xdr:cNvSpPr txBox="1"/>
      </xdr:nvSpPr>
      <xdr:spPr>
        <a:xfrm>
          <a:off x="14357428" y="131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149113</xdr:rowOff>
    </xdr:from>
    <xdr:to>
      <xdr:col>72</xdr:col>
      <xdr:colOff>38100</xdr:colOff>
      <xdr:row>78</xdr:row>
      <xdr:rowOff>79263</xdr:rowOff>
    </xdr:to>
    <xdr:sp macro="" textlink="">
      <xdr:nvSpPr>
        <xdr:cNvPr id="659" name="楕円 658"/>
        <xdr:cNvSpPr/>
      </xdr:nvSpPr>
      <xdr:spPr>
        <a:xfrm>
          <a:off x="13652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95790</xdr:rowOff>
    </xdr:from>
    <xdr:ext cx="469744" cy="259045"/>
    <xdr:sp macro="" textlink="">
      <xdr:nvSpPr>
        <xdr:cNvPr id="660" name="テキスト ボックス 659"/>
        <xdr:cNvSpPr txBox="1"/>
      </xdr:nvSpPr>
      <xdr:spPr>
        <a:xfrm>
          <a:off x="13468428" y="131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113635</xdr:rowOff>
    </xdr:from>
    <xdr:to>
      <xdr:col>67</xdr:col>
      <xdr:colOff>101600</xdr:colOff>
      <xdr:row>77</xdr:row>
      <xdr:rowOff>43785</xdr:rowOff>
    </xdr:to>
    <xdr:sp macro="" textlink="">
      <xdr:nvSpPr>
        <xdr:cNvPr id="661" name="楕円 660"/>
        <xdr:cNvSpPr/>
      </xdr:nvSpPr>
      <xdr:spPr>
        <a:xfrm>
          <a:off x="12763500" y="131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60311</xdr:rowOff>
    </xdr:from>
    <xdr:ext cx="469744" cy="259045"/>
    <xdr:sp macro="" textlink="">
      <xdr:nvSpPr>
        <xdr:cNvPr id="662" name="テキスト ボックス 661"/>
        <xdr:cNvSpPr txBox="1"/>
      </xdr:nvSpPr>
      <xdr:spPr>
        <a:xfrm>
          <a:off x="12579428" y="129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72734</xdr:rowOff>
    </xdr:from>
    <xdr:to>
      <xdr:col>85</xdr:col>
      <xdr:colOff>127000</xdr:colOff>
      <xdr:row>94</xdr:row>
      <xdr:rowOff>142811</xdr:rowOff>
    </xdr:to>
    <xdr:cxnSp macro="">
      <xdr:nvCxnSpPr>
        <xdr:cNvPr id="691" name="直線コネクタ 690"/>
        <xdr:cNvCxnSpPr/>
      </xdr:nvCxnSpPr>
      <xdr:spPr>
        <a:xfrm>
          <a:off x="15481300" y="16189034"/>
          <a:ext cx="838200" cy="7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72734</xdr:rowOff>
    </xdr:from>
    <xdr:to>
      <xdr:col>81</xdr:col>
      <xdr:colOff>50800</xdr:colOff>
      <xdr:row>94</xdr:row>
      <xdr:rowOff>141402</xdr:rowOff>
    </xdr:to>
    <xdr:cxnSp macro="">
      <xdr:nvCxnSpPr>
        <xdr:cNvPr id="694" name="直線コネクタ 693"/>
        <xdr:cNvCxnSpPr/>
      </xdr:nvCxnSpPr>
      <xdr:spPr>
        <a:xfrm flipV="1">
          <a:off x="14592300" y="16189034"/>
          <a:ext cx="8890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136283</xdr:rowOff>
    </xdr:from>
    <xdr:to>
      <xdr:col>76</xdr:col>
      <xdr:colOff>114300</xdr:colOff>
      <xdr:row>94</xdr:row>
      <xdr:rowOff>141402</xdr:rowOff>
    </xdr:to>
    <xdr:cxnSp macro="">
      <xdr:nvCxnSpPr>
        <xdr:cNvPr id="697" name="直線コネクタ 696"/>
        <xdr:cNvCxnSpPr/>
      </xdr:nvCxnSpPr>
      <xdr:spPr>
        <a:xfrm>
          <a:off x="13703300" y="16252583"/>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132462</xdr:rowOff>
    </xdr:from>
    <xdr:to>
      <xdr:col>71</xdr:col>
      <xdr:colOff>177800</xdr:colOff>
      <xdr:row>94</xdr:row>
      <xdr:rowOff>136283</xdr:rowOff>
    </xdr:to>
    <xdr:cxnSp macro="">
      <xdr:nvCxnSpPr>
        <xdr:cNvPr id="700" name="直線コネクタ 699"/>
        <xdr:cNvCxnSpPr/>
      </xdr:nvCxnSpPr>
      <xdr:spPr>
        <a:xfrm>
          <a:off x="12814300" y="1624876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92011</xdr:rowOff>
    </xdr:from>
    <xdr:to>
      <xdr:col>85</xdr:col>
      <xdr:colOff>177800</xdr:colOff>
      <xdr:row>95</xdr:row>
      <xdr:rowOff>22161</xdr:rowOff>
    </xdr:to>
    <xdr:sp macro="" textlink="">
      <xdr:nvSpPr>
        <xdr:cNvPr id="710" name="楕円 709"/>
        <xdr:cNvSpPr/>
      </xdr:nvSpPr>
      <xdr:spPr>
        <a:xfrm>
          <a:off x="16268700" y="162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114888</xdr:rowOff>
    </xdr:from>
    <xdr:ext cx="534377" cy="259045"/>
    <xdr:sp macro="" textlink="">
      <xdr:nvSpPr>
        <xdr:cNvPr id="711" name="公債費該当値テキスト"/>
        <xdr:cNvSpPr txBox="1"/>
      </xdr:nvSpPr>
      <xdr:spPr>
        <a:xfrm>
          <a:off x="16370300" y="160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21934</xdr:rowOff>
    </xdr:from>
    <xdr:to>
      <xdr:col>81</xdr:col>
      <xdr:colOff>101600</xdr:colOff>
      <xdr:row>94</xdr:row>
      <xdr:rowOff>123534</xdr:rowOff>
    </xdr:to>
    <xdr:sp macro="" textlink="">
      <xdr:nvSpPr>
        <xdr:cNvPr id="712" name="楕円 711"/>
        <xdr:cNvSpPr/>
      </xdr:nvSpPr>
      <xdr:spPr>
        <a:xfrm>
          <a:off x="15430500" y="161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140061</xdr:rowOff>
    </xdr:from>
    <xdr:ext cx="534377" cy="259045"/>
    <xdr:sp macro="" textlink="">
      <xdr:nvSpPr>
        <xdr:cNvPr id="713" name="テキスト ボックス 712"/>
        <xdr:cNvSpPr txBox="1"/>
      </xdr:nvSpPr>
      <xdr:spPr>
        <a:xfrm>
          <a:off x="15214111" y="159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90602</xdr:rowOff>
    </xdr:from>
    <xdr:to>
      <xdr:col>76</xdr:col>
      <xdr:colOff>165100</xdr:colOff>
      <xdr:row>95</xdr:row>
      <xdr:rowOff>20752</xdr:rowOff>
    </xdr:to>
    <xdr:sp macro="" textlink="">
      <xdr:nvSpPr>
        <xdr:cNvPr id="714" name="楕円 713"/>
        <xdr:cNvSpPr/>
      </xdr:nvSpPr>
      <xdr:spPr>
        <a:xfrm>
          <a:off x="14541500" y="162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37279</xdr:rowOff>
    </xdr:from>
    <xdr:ext cx="534377" cy="259045"/>
    <xdr:sp macro="" textlink="">
      <xdr:nvSpPr>
        <xdr:cNvPr id="715" name="テキスト ボックス 714"/>
        <xdr:cNvSpPr txBox="1"/>
      </xdr:nvSpPr>
      <xdr:spPr>
        <a:xfrm>
          <a:off x="14325111" y="159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85483</xdr:rowOff>
    </xdr:from>
    <xdr:to>
      <xdr:col>72</xdr:col>
      <xdr:colOff>38100</xdr:colOff>
      <xdr:row>95</xdr:row>
      <xdr:rowOff>15633</xdr:rowOff>
    </xdr:to>
    <xdr:sp macro="" textlink="">
      <xdr:nvSpPr>
        <xdr:cNvPr id="716" name="楕円 715"/>
        <xdr:cNvSpPr/>
      </xdr:nvSpPr>
      <xdr:spPr>
        <a:xfrm>
          <a:off x="136525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32160</xdr:rowOff>
    </xdr:from>
    <xdr:ext cx="534377" cy="259045"/>
    <xdr:sp macro="" textlink="">
      <xdr:nvSpPr>
        <xdr:cNvPr id="717" name="テキスト ボックス 716"/>
        <xdr:cNvSpPr txBox="1"/>
      </xdr:nvSpPr>
      <xdr:spPr>
        <a:xfrm>
          <a:off x="13436111" y="159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81662</xdr:rowOff>
    </xdr:from>
    <xdr:to>
      <xdr:col>67</xdr:col>
      <xdr:colOff>101600</xdr:colOff>
      <xdr:row>95</xdr:row>
      <xdr:rowOff>11812</xdr:rowOff>
    </xdr:to>
    <xdr:sp macro="" textlink="">
      <xdr:nvSpPr>
        <xdr:cNvPr id="718" name="楕円 717"/>
        <xdr:cNvSpPr/>
      </xdr:nvSpPr>
      <xdr:spPr>
        <a:xfrm>
          <a:off x="12763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28339</xdr:rowOff>
    </xdr:from>
    <xdr:ext cx="534377" cy="259045"/>
    <xdr:sp macro="" textlink="">
      <xdr:nvSpPr>
        <xdr:cNvPr id="719" name="テキスト ボックス 718"/>
        <xdr:cNvSpPr txBox="1"/>
      </xdr:nvSpPr>
      <xdr:spPr>
        <a:xfrm>
          <a:off x="12547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年度の総務費で、住民一人当たり</a:t>
          </a:r>
          <a:r>
            <a:rPr kumimoji="1" lang="en-US" altLang="ja-JP" sz="1300">
              <a:latin typeface="ＭＳ Ｐゴシック" panose="020B0600070205080204" pitchFamily="50" charset="-128"/>
              <a:ea typeface="ＭＳ Ｐゴシック" panose="020B0600070205080204" pitchFamily="50" charset="-128"/>
            </a:rPr>
            <a:t>139,926</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193,034</a:t>
          </a:r>
          <a:r>
            <a:rPr kumimoji="1" lang="ja-JP" altLang="en-US" sz="1300">
              <a:latin typeface="ＭＳ Ｐゴシック" panose="020B0600070205080204" pitchFamily="50" charset="-128"/>
              <a:ea typeface="ＭＳ Ｐゴシック" panose="020B0600070205080204" pitchFamily="50" charset="-128"/>
            </a:rPr>
            <a:t>円となっており、増加傾向となっている。この要因として、国保・介護・後期高齢者医療特別会計への繰出金が増加傾向となっていることや、障がい者自立支援給付費が増加していること、認定こども園の指定管理料の増加などが影響している。また、新型コロナ関連経費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年度はひとり親世帯・子育て世帯への臨時特別給付金を支給したこと、令和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年度は非課税世帯等への臨時特別給付金を支給したことなどにより増加となっている。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51,794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円となっており、新型コロナウイルスワクチン接種関連経費が増加している。また、類似団体と比較して高い水準となっているのは、市民病院に対する繰出金があることなどが影響している。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19,510</a:t>
          </a:r>
          <a:r>
            <a:rPr kumimoji="1" lang="ja-JP" altLang="en-US" sz="1300">
              <a:latin typeface="ＭＳ Ｐゴシック" panose="020B0600070205080204" pitchFamily="50" charset="-128"/>
              <a:ea typeface="ＭＳ Ｐゴシック" panose="020B0600070205080204" pitchFamily="50" charset="-128"/>
            </a:rPr>
            <a:t>円となっている。増加要因としては、新型コロナウィルス感染症対策として生活応援クーポン券事業の実施によるものが主な要因である。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59,755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財政調整基金残高は、財政健全化計画（</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）による削減効果などにより、増加傾向となっている。</a:t>
          </a:r>
        </a:p>
        <a:p>
          <a:r>
            <a:rPr kumimoji="1" lang="ja-JP" altLang="en-US" sz="1400">
              <a:latin typeface="ＭＳ ゴシック" pitchFamily="49" charset="-128"/>
              <a:ea typeface="ＭＳ ゴシック" pitchFamily="49" charset="-128"/>
            </a:rPr>
            <a:t>実質収支は、令和元年度までほぼ横ばいを推移していたが、新型コロナウイルス感染症に係る対策経費が増加したことなどにより歳入（国費）が増えたことや医療控えによる扶助費の減などにより、実質収支が増加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黒字額（内部留保）は増加しているが、令和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年間で約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億円の浄水場第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期更新事業を進めているため、今後は黒字額（内部留保）が減少する見込みである。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病院事業会計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令和元年度は患者数が減少し、医業収益が減少したことなどにより、黒字額が減少したが、令和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年度より新型コロナウイルス病床確保事業補助金等により医業外収益が増加したため、黒字額が増加している。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新型コロナウイルス感染症の蔓延によるコロナ対策費用や生活支援・事業者支援経費など国費等の受け入れが大幅に増え、また歳出では新型コロナウイルス感染拡大により事業実施ができず、不要額が多くなったことなどにより黒字額が増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30416414</v>
      </c>
      <c r="BO4" s="371"/>
      <c r="BP4" s="371"/>
      <c r="BQ4" s="371"/>
      <c r="BR4" s="371"/>
      <c r="BS4" s="371"/>
      <c r="BT4" s="371"/>
      <c r="BU4" s="372"/>
      <c r="BV4" s="370">
        <v>30580565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29394881</v>
      </c>
      <c r="BO5" s="408"/>
      <c r="BP5" s="408"/>
      <c r="BQ5" s="408"/>
      <c r="BR5" s="408"/>
      <c r="BS5" s="408"/>
      <c r="BT5" s="408"/>
      <c r="BU5" s="409"/>
      <c r="BV5" s="407">
        <v>28995150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99.3</v>
      </c>
      <c r="CU5" s="405"/>
      <c r="CV5" s="405"/>
      <c r="CW5" s="405"/>
      <c r="CX5" s="405"/>
      <c r="CY5" s="405"/>
      <c r="CZ5" s="405"/>
      <c r="DA5" s="406"/>
      <c r="DB5" s="404">
        <v>98.9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1021533</v>
      </c>
      <c r="BO6" s="408"/>
      <c r="BP6" s="408"/>
      <c r="BQ6" s="408"/>
      <c r="BR6" s="408"/>
      <c r="BS6" s="408"/>
      <c r="BT6" s="408"/>
      <c r="BU6" s="409"/>
      <c r="BV6" s="407">
        <v>1585415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100.7</v>
      </c>
      <c r="CU6" s="445"/>
      <c r="CV6" s="445"/>
      <c r="CW6" s="445"/>
      <c r="CX6" s="445"/>
      <c r="CY6" s="445"/>
      <c r="CZ6" s="445"/>
      <c r="DA6" s="446"/>
      <c r="DB6" s="444">
        <v>103.9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97168</v>
      </c>
      <c r="BO7" s="408"/>
      <c r="BP7" s="408"/>
      <c r="BQ7" s="408"/>
      <c r="BR7" s="408"/>
      <c r="BS7" s="408"/>
      <c r="BT7" s="408"/>
      <c r="BU7" s="409"/>
      <c r="BV7" s="407">
        <v>354804</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16587511</v>
      </c>
      <c r="CU7" s="408"/>
      <c r="CV7" s="408"/>
      <c r="CW7" s="408"/>
      <c r="CX7" s="408"/>
      <c r="CY7" s="408"/>
      <c r="CZ7" s="408"/>
      <c r="DA7" s="409"/>
      <c r="DB7" s="407">
        <v>17035886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924365</v>
      </c>
      <c r="BO8" s="408"/>
      <c r="BP8" s="408"/>
      <c r="BQ8" s="408"/>
      <c r="BR8" s="408"/>
      <c r="BS8" s="408"/>
      <c r="BT8" s="408"/>
      <c r="BU8" s="409"/>
      <c r="BV8" s="407">
        <v>1230611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60818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-421580</v>
      </c>
      <c r="BO9" s="408"/>
      <c r="BP9" s="408"/>
      <c r="BQ9" s="408"/>
      <c r="BR9" s="408"/>
      <c r="BS9" s="408"/>
      <c r="BT9" s="408"/>
      <c r="BU9" s="409"/>
      <c r="BV9" s="407">
        <v>106679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17.5</v>
      </c>
      <c r="CU9" s="405"/>
      <c r="CV9" s="405"/>
      <c r="CW9" s="405"/>
      <c r="CX9" s="405"/>
      <c r="CY9" s="405"/>
      <c r="CZ9" s="405"/>
      <c r="DA9" s="406"/>
      <c r="DB9" s="404">
        <v>18.899999999999999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63621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2815</v>
      </c>
      <c r="BO10" s="408"/>
      <c r="BP10" s="408"/>
      <c r="BQ10" s="408"/>
      <c r="BR10" s="408"/>
      <c r="BS10" s="408"/>
      <c r="BT10" s="408"/>
      <c r="BU10" s="409"/>
      <c r="BV10" s="407">
        <v>731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15376</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60295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123</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59874</v>
      </c>
      <c r="S13" s="492"/>
      <c r="T13" s="492"/>
      <c r="U13" s="492"/>
      <c r="V13" s="493"/>
      <c r="W13" s="423" t="s">
        <v>141</v>
      </c>
      <c r="X13" s="424"/>
      <c r="Y13" s="424"/>
      <c r="Z13" s="424"/>
      <c r="AA13" s="424"/>
      <c r="AB13" s="414"/>
      <c r="AC13" s="458">
        <v>1651</v>
      </c>
      <c r="AD13" s="459"/>
      <c r="AE13" s="459"/>
      <c r="AF13" s="459"/>
      <c r="AG13" s="501"/>
      <c r="AH13" s="458">
        <v>1796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-403389</v>
      </c>
      <c r="BO13" s="408"/>
      <c r="BP13" s="408"/>
      <c r="BQ13" s="408"/>
      <c r="BR13" s="408"/>
      <c r="BS13" s="408"/>
      <c r="BT13" s="408"/>
      <c r="BU13" s="409"/>
      <c r="BV13" s="407">
        <v>107410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12.7</v>
      </c>
      <c r="CU13" s="405"/>
      <c r="CV13" s="405"/>
      <c r="CW13" s="405"/>
      <c r="CX13" s="405"/>
      <c r="CY13" s="405"/>
      <c r="CZ13" s="405"/>
      <c r="DA13" s="406"/>
      <c r="DB13" s="404">
        <v>13.1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61019</v>
      </c>
      <c r="S14" s="492"/>
      <c r="T14" s="492"/>
      <c r="U14" s="492"/>
      <c r="V14" s="493"/>
      <c r="W14" s="397"/>
      <c r="X14" s="398"/>
      <c r="Y14" s="398"/>
      <c r="Z14" s="398"/>
      <c r="AA14" s="398"/>
      <c r="AB14" s="387"/>
      <c r="AC14" s="494">
        <v>6</v>
      </c>
      <c r="AD14" s="495"/>
      <c r="AE14" s="495"/>
      <c r="AF14" s="495"/>
      <c r="AG14" s="496"/>
      <c r="AH14" s="494">
        <v>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49.3</v>
      </c>
      <c r="CU14" s="506"/>
      <c r="CV14" s="506"/>
      <c r="CW14" s="506"/>
      <c r="CX14" s="506"/>
      <c r="CY14" s="506"/>
      <c r="CZ14" s="506"/>
      <c r="DA14" s="507"/>
      <c r="DB14" s="505">
        <v>64.599999999999994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60660</v>
      </c>
      <c r="S15" s="492"/>
      <c r="T15" s="492"/>
      <c r="U15" s="492"/>
      <c r="V15" s="493"/>
      <c r="W15" s="423" t="s">
        <v>148</v>
      </c>
      <c r="X15" s="424"/>
      <c r="Y15" s="424"/>
      <c r="Z15" s="424"/>
      <c r="AA15" s="424"/>
      <c r="AB15" s="414"/>
      <c r="AC15" s="458">
        <v>6267</v>
      </c>
      <c r="AD15" s="459"/>
      <c r="AE15" s="459"/>
      <c r="AF15" s="459"/>
      <c r="AG15" s="501"/>
      <c r="AH15" s="458">
        <v>6311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6462784</v>
      </c>
      <c r="BO15" s="371"/>
      <c r="BP15" s="371"/>
      <c r="BQ15" s="371"/>
      <c r="BR15" s="371"/>
      <c r="BS15" s="371"/>
      <c r="BT15" s="371"/>
      <c r="BU15" s="372"/>
      <c r="BV15" s="370">
        <v>6483880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22.7</v>
      </c>
      <c r="AD16" s="495"/>
      <c r="AE16" s="495"/>
      <c r="AF16" s="495"/>
      <c r="AG16" s="496"/>
      <c r="AH16" s="494">
        <v>21.8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14728771</v>
      </c>
      <c r="BO16" s="408"/>
      <c r="BP16" s="408"/>
      <c r="BQ16" s="408"/>
      <c r="BR16" s="408"/>
      <c r="BS16" s="408"/>
      <c r="BT16" s="408"/>
      <c r="BU16" s="409"/>
      <c r="BV16" s="407">
        <v>14608607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19741</v>
      </c>
      <c r="AD17" s="459"/>
      <c r="AE17" s="459"/>
      <c r="AF17" s="459"/>
      <c r="AG17" s="501"/>
      <c r="AH17" s="458">
        <v>20898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8080658</v>
      </c>
      <c r="BO17" s="408"/>
      <c r="BP17" s="408"/>
      <c r="BQ17" s="408"/>
      <c r="BR17" s="408"/>
      <c r="BS17" s="408"/>
      <c r="BT17" s="408"/>
      <c r="BU17" s="409"/>
      <c r="BV17" s="407">
        <v>8130886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130.55000000000001</v>
      </c>
      <c r="M18" s="534"/>
      <c r="N18" s="534"/>
      <c r="O18" s="534"/>
      <c r="P18" s="534"/>
      <c r="Q18" s="534"/>
      <c r="R18" s="535"/>
      <c r="S18" s="535"/>
      <c r="T18" s="535"/>
      <c r="U18" s="535"/>
      <c r="V18" s="536"/>
      <c r="W18" s="425"/>
      <c r="X18" s="426"/>
      <c r="Y18" s="426"/>
      <c r="Z18" s="426"/>
      <c r="AA18" s="426"/>
      <c r="AB18" s="417"/>
      <c r="AC18" s="537">
        <v>71.400000000000006</v>
      </c>
      <c r="AD18" s="538"/>
      <c r="AE18" s="538"/>
      <c r="AF18" s="538"/>
      <c r="AG18" s="539"/>
      <c r="AH18" s="537">
        <v>72</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17115436</v>
      </c>
      <c r="BO18" s="408"/>
      <c r="BP18" s="408"/>
      <c r="BQ18" s="408"/>
      <c r="BR18" s="408"/>
      <c r="BS18" s="408"/>
      <c r="BT18" s="408"/>
      <c r="BU18" s="409"/>
      <c r="BV18" s="407">
        <v>17539482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466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20586796</v>
      </c>
      <c r="BO19" s="408"/>
      <c r="BP19" s="408"/>
      <c r="BQ19" s="408"/>
      <c r="BR19" s="408"/>
      <c r="BS19" s="408"/>
      <c r="BT19" s="408"/>
      <c r="BU19" s="409"/>
      <c r="BV19" s="407">
        <v>21058552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24028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25549503</v>
      </c>
      <c r="BO22" s="371"/>
      <c r="BP22" s="371"/>
      <c r="BQ22" s="371"/>
      <c r="BR22" s="371"/>
      <c r="BS22" s="371"/>
      <c r="BT22" s="371"/>
      <c r="BU22" s="372"/>
      <c r="BV22" s="370">
        <v>27815152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18939219</v>
      </c>
      <c r="BO23" s="408"/>
      <c r="BP23" s="408"/>
      <c r="BQ23" s="408"/>
      <c r="BR23" s="408"/>
      <c r="BS23" s="408"/>
      <c r="BT23" s="408"/>
      <c r="BU23" s="409"/>
      <c r="BV23" s="407">
        <v>20150539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8010</v>
      </c>
      <c r="R24" s="459"/>
      <c r="S24" s="459"/>
      <c r="T24" s="459"/>
      <c r="U24" s="459"/>
      <c r="V24" s="501"/>
      <c r="W24" s="553"/>
      <c r="X24" s="554"/>
      <c r="Y24" s="555"/>
      <c r="Z24" s="457" t="s">
        <v>173</v>
      </c>
      <c r="AA24" s="437"/>
      <c r="AB24" s="437"/>
      <c r="AC24" s="437"/>
      <c r="AD24" s="437"/>
      <c r="AE24" s="437"/>
      <c r="AF24" s="437"/>
      <c r="AG24" s="438"/>
      <c r="AH24" s="458">
        <v>430</v>
      </c>
      <c r="AI24" s="459"/>
      <c r="AJ24" s="459"/>
      <c r="AK24" s="459"/>
      <c r="AL24" s="501"/>
      <c r="AM24" s="458">
        <v>1382880</v>
      </c>
      <c r="AN24" s="459"/>
      <c r="AO24" s="459"/>
      <c r="AP24" s="459"/>
      <c r="AQ24" s="459"/>
      <c r="AR24" s="501"/>
      <c r="AS24" s="458">
        <v>3216</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14798316</v>
      </c>
      <c r="BO24" s="408"/>
      <c r="BP24" s="408"/>
      <c r="BQ24" s="408"/>
      <c r="BR24" s="408"/>
      <c r="BS24" s="408"/>
      <c r="BT24" s="408"/>
      <c r="BU24" s="409"/>
      <c r="BV24" s="407">
        <v>16287974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7220</v>
      </c>
      <c r="R25" s="459"/>
      <c r="S25" s="459"/>
      <c r="T25" s="459"/>
      <c r="U25" s="459"/>
      <c r="V25" s="501"/>
      <c r="W25" s="553"/>
      <c r="X25" s="554"/>
      <c r="Y25" s="555"/>
      <c r="Z25" s="457" t="s">
        <v>176</v>
      </c>
      <c r="AA25" s="437"/>
      <c r="AB25" s="437"/>
      <c r="AC25" s="437"/>
      <c r="AD25" s="437"/>
      <c r="AE25" s="437"/>
      <c r="AF25" s="437"/>
      <c r="AG25" s="438"/>
      <c r="AH25" s="458">
        <v>74</v>
      </c>
      <c r="AI25" s="459"/>
      <c r="AJ25" s="459"/>
      <c r="AK25" s="459"/>
      <c r="AL25" s="501"/>
      <c r="AM25" s="458">
        <v>216080</v>
      </c>
      <c r="AN25" s="459"/>
      <c r="AO25" s="459"/>
      <c r="AP25" s="459"/>
      <c r="AQ25" s="459"/>
      <c r="AR25" s="501"/>
      <c r="AS25" s="458">
        <v>2920</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6698327</v>
      </c>
      <c r="BO25" s="371"/>
      <c r="BP25" s="371"/>
      <c r="BQ25" s="371"/>
      <c r="BR25" s="371"/>
      <c r="BS25" s="371"/>
      <c r="BT25" s="371"/>
      <c r="BU25" s="372"/>
      <c r="BV25" s="370">
        <v>5002476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6460</v>
      </c>
      <c r="R26" s="459"/>
      <c r="S26" s="459"/>
      <c r="T26" s="459"/>
      <c r="U26" s="459"/>
      <c r="V26" s="501"/>
      <c r="W26" s="553"/>
      <c r="X26" s="554"/>
      <c r="Y26" s="555"/>
      <c r="Z26" s="457" t="s">
        <v>179</v>
      </c>
      <c r="AA26" s="559"/>
      <c r="AB26" s="559"/>
      <c r="AC26" s="559"/>
      <c r="AD26" s="559"/>
      <c r="AE26" s="559"/>
      <c r="AF26" s="559"/>
      <c r="AG26" s="560"/>
      <c r="AH26" s="458">
        <v>25</v>
      </c>
      <c r="AI26" s="459"/>
      <c r="AJ26" s="459"/>
      <c r="AK26" s="459"/>
      <c r="AL26" s="501"/>
      <c r="AM26" s="458">
        <v>93150</v>
      </c>
      <c r="AN26" s="459"/>
      <c r="AO26" s="459"/>
      <c r="AP26" s="459"/>
      <c r="AQ26" s="459"/>
      <c r="AR26" s="501"/>
      <c r="AS26" s="458">
        <v>3726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5200</v>
      </c>
      <c r="R27" s="459"/>
      <c r="S27" s="459"/>
      <c r="T27" s="459"/>
      <c r="U27" s="459"/>
      <c r="V27" s="501"/>
      <c r="W27" s="553"/>
      <c r="X27" s="554"/>
      <c r="Y27" s="555"/>
      <c r="Z27" s="457" t="s">
        <v>184</v>
      </c>
      <c r="AA27" s="437"/>
      <c r="AB27" s="437"/>
      <c r="AC27" s="437"/>
      <c r="AD27" s="437"/>
      <c r="AE27" s="437"/>
      <c r="AF27" s="437"/>
      <c r="AG27" s="438"/>
      <c r="AH27" s="458">
        <v>16</v>
      </c>
      <c r="AI27" s="459"/>
      <c r="AJ27" s="459"/>
      <c r="AK27" s="459"/>
      <c r="AL27" s="501"/>
      <c r="AM27" s="458">
        <v>61637</v>
      </c>
      <c r="AN27" s="459"/>
      <c r="AO27" s="459"/>
      <c r="AP27" s="459"/>
      <c r="AQ27" s="459"/>
      <c r="AR27" s="501"/>
      <c r="AS27" s="458">
        <v>3852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204872</v>
      </c>
      <c r="BO27" s="530"/>
      <c r="BP27" s="530"/>
      <c r="BQ27" s="530"/>
      <c r="BR27" s="530"/>
      <c r="BS27" s="530"/>
      <c r="BT27" s="530"/>
      <c r="BU27" s="531"/>
      <c r="BV27" s="529">
        <v>204503</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4700</v>
      </c>
      <c r="R28" s="459"/>
      <c r="S28" s="459"/>
      <c r="T28" s="459"/>
      <c r="U28" s="459"/>
      <c r="V28" s="501"/>
      <c r="W28" s="553"/>
      <c r="X28" s="554"/>
      <c r="Y28" s="555"/>
      <c r="Z28" s="457" t="s">
        <v>187</v>
      </c>
      <c r="AA28" s="437"/>
      <c r="AB28" s="437"/>
      <c r="AC28" s="437"/>
      <c r="AD28" s="437"/>
      <c r="AE28" s="437"/>
      <c r="AF28" s="437"/>
      <c r="AG28" s="438"/>
      <c r="AH28" s="458" t="s">
        <v>182</v>
      </c>
      <c r="AI28" s="459"/>
      <c r="AJ28" s="459"/>
      <c r="AK28" s="459"/>
      <c r="AL28" s="501"/>
      <c r="AM28" s="458" t="s">
        <v>188</v>
      </c>
      <c r="AN28" s="459"/>
      <c r="AO28" s="459"/>
      <c r="AP28" s="459"/>
      <c r="AQ28" s="459"/>
      <c r="AR28" s="501"/>
      <c r="AS28" s="458" t="s">
        <v>181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3061277</v>
      </c>
      <c r="BO28" s="371"/>
      <c r="BP28" s="371"/>
      <c r="BQ28" s="371"/>
      <c r="BR28" s="371"/>
      <c r="BS28" s="371"/>
      <c r="BT28" s="371"/>
      <c r="BU28" s="372"/>
      <c r="BV28" s="370">
        <v>2358462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16</v>
      </c>
      <c r="M29" s="459"/>
      <c r="N29" s="459"/>
      <c r="O29" s="459"/>
      <c r="P29" s="501"/>
      <c r="Q29" s="458">
        <v>4400</v>
      </c>
      <c r="R29" s="459"/>
      <c r="S29" s="459"/>
      <c r="T29" s="459"/>
      <c r="U29" s="459"/>
      <c r="V29" s="501"/>
      <c r="W29" s="556"/>
      <c r="X29" s="557"/>
      <c r="Y29" s="558"/>
      <c r="Z29" s="457" t="s">
        <v>191</v>
      </c>
      <c r="AA29" s="437"/>
      <c r="AB29" s="437"/>
      <c r="AC29" s="437"/>
      <c r="AD29" s="437"/>
      <c r="AE29" s="437"/>
      <c r="AF29" s="437"/>
      <c r="AG29" s="438"/>
      <c r="AH29" s="458">
        <v>446</v>
      </c>
      <c r="AI29" s="459"/>
      <c r="AJ29" s="459"/>
      <c r="AK29" s="459"/>
      <c r="AL29" s="501"/>
      <c r="AM29" s="458">
        <v>1444517</v>
      </c>
      <c r="AN29" s="459"/>
      <c r="AO29" s="459"/>
      <c r="AP29" s="459"/>
      <c r="AQ29" s="459"/>
      <c r="AR29" s="501"/>
      <c r="AS29" s="458">
        <v>3239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287093</v>
      </c>
      <c r="BO29" s="408"/>
      <c r="BP29" s="408"/>
      <c r="BQ29" s="408"/>
      <c r="BR29" s="408"/>
      <c r="BS29" s="408"/>
      <c r="BT29" s="408"/>
      <c r="BU29" s="409"/>
      <c r="BV29" s="407">
        <v>287093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97.6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1825182</v>
      </c>
      <c r="BO30" s="530"/>
      <c r="BP30" s="530"/>
      <c r="BQ30" s="530"/>
      <c r="BR30" s="530"/>
      <c r="BS30" s="530"/>
      <c r="BT30" s="530"/>
      <c r="BU30" s="531"/>
      <c r="BV30" s="529">
        <v>1698391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和歌山県市町村総合事務組合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橋本市文化スポーツ振興公社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f t="shared" ref="BE35:BE43" si="1">IF(BG35="","",BE34+1)</f>
        <v>13</v>
      </c>
      <c r="BF35" s="597"/>
      <c r="BG35" s="598" t="str">
        <f>IF('各会計、関係団体の財政状況及び健全化判断比率'!B36="","",'各会計、関係団体の財政状況及び健全化判断比率'!B36)</f>
        <v>工業団地造成事業特別会計</v>
      </c>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和歌山地方税回収機構</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墓園事業特別会計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駐車場事業特別会計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橋本周辺広域市町村圏組合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土地区画整理事業特別会計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伊都郡町村及び橋本市老人福祉施設事務組合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伊都郡町村及び橋本市児童福祉施設事務組合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19</v>
      </c>
      <c r="BX39" s="597"/>
      <c r="BY39" s="598" t="str">
        <f>IF('各会計、関係団体の財政状況及び健全化判断比率'!B73="","",'各会計、関係団体の財政状況及び健全化判断比率'!B73)</f>
        <v>和歌山県後期高齢者医療広域連合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20</v>
      </c>
      <c r="BX40" s="597"/>
      <c r="BY40" s="598" t="str">
        <f>IF('各会計、関係団体の財政状況及び健全化判断比率'!B74="","",'各会計、関係団体の財政状況及び健全化判断比率'!B74)</f>
        <v>橋本伊都衛生施設組合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21</v>
      </c>
      <c r="BX41" s="597"/>
      <c r="BY41" s="598" t="str">
        <f>IF('各会計、関係団体の財政状況及び健全化判断比率'!B75="","",'各会計、関係団体の財政状況及び健全化判断比率'!B75)</f>
        <v>伊都消防組合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22</v>
      </c>
      <c r="BX42" s="597"/>
      <c r="BY42" s="598" t="str">
        <f>IF('各会計、関係団体の財政状況及び健全化判断比率'!B76="","",'各会計、関係団体の財政状況及び健全化判断比率'!B76)</f>
        <v>伊都郡町村及び橋本市老人福祉施設事務組合（公営企業会計）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23</v>
      </c>
      <c r="BX43" s="597"/>
      <c r="BY43" s="598" t="str">
        <f>IF('各会計、関係団体の財政状況及び健全化判断比率'!B77="","",'各会計、関係団体の財政状況及び健全化判断比率'!B77)</f>
        <v>和歌山県後期高齢者医療広域連合（特別会計）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LclfIrCGUFOXw0qbG8LtP7fUUHms3Nd2gft7Fm7o+u5FiWVqPd7sPxRnP0L3Pf74PIj63oKPILBJT01Gl6jog==" saltValue="KQbKGck3mCfw4HpWPqqd1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580</v>
      </c>
      <c r="D34" s="1151"/>
      <c r="E34" s="1152"/>
      <c r="F34" s="32">
        <v>21.43</v>
      </c>
      <c r="G34" s="33">
        <v>22.91</v>
      </c>
      <c r="H34" s="33">
        <v>24.5</v>
      </c>
      <c r="I34" s="33">
        <v>25.55</v>
      </c>
      <c r="J34" s="34">
        <v>27.94</v>
      </c>
      <c r="K34" s="22"/>
      <c r="L34" s="22"/>
      <c r="M34" s="22"/>
      <c r="N34" s="22"/>
      <c r="O34" s="22"/>
      <c r="P34" s="22"/>
    </row>
    <row r="35" spans="1:16" ht="39" customHeight="1" x14ac:dyDescent="0.15">
      <c r="A35" s="22"/>
      <c r="B35" s="35"/>
      <c r="C35" s="1145" t="s">
        <v>581</v>
      </c>
      <c r="D35" s="1146"/>
      <c r="E35" s="1147"/>
      <c r="F35" s="36">
        <v>5.91</v>
      </c>
      <c r="G35" s="37">
        <v>0.53</v>
      </c>
      <c r="H35" s="37">
        <v>8.2799999999999994</v>
      </c>
      <c r="I35" s="37">
        <v>14.66</v>
      </c>
      <c r="J35" s="38">
        <v>17.57</v>
      </c>
      <c r="K35" s="22"/>
      <c r="L35" s="22"/>
      <c r="M35" s="22"/>
      <c r="N35" s="22"/>
      <c r="O35" s="22"/>
      <c r="P35" s="22"/>
    </row>
    <row r="36" spans="1:16" ht="39" customHeight="1" x14ac:dyDescent="0.15">
      <c r="A36" s="22"/>
      <c r="B36" s="35"/>
      <c r="C36" s="1145" t="s">
        <v>582</v>
      </c>
      <c r="D36" s="1146"/>
      <c r="E36" s="1147"/>
      <c r="F36" s="36">
        <v>3.58</v>
      </c>
      <c r="G36" s="37">
        <v>2.83</v>
      </c>
      <c r="H36" s="37">
        <v>6.72</v>
      </c>
      <c r="I36" s="37">
        <v>7.86</v>
      </c>
      <c r="J36" s="38">
        <v>5.53</v>
      </c>
      <c r="K36" s="22"/>
      <c r="L36" s="22"/>
      <c r="M36" s="22"/>
      <c r="N36" s="22"/>
      <c r="O36" s="22"/>
      <c r="P36" s="22"/>
    </row>
    <row r="37" spans="1:16" ht="39" customHeight="1" x14ac:dyDescent="0.15">
      <c r="A37" s="22"/>
      <c r="B37" s="35"/>
      <c r="C37" s="1145" t="s">
        <v>583</v>
      </c>
      <c r="D37" s="1146"/>
      <c r="E37" s="1147"/>
      <c r="F37" s="36">
        <v>1.53</v>
      </c>
      <c r="G37" s="37">
        <v>2.1800000000000002</v>
      </c>
      <c r="H37" s="37">
        <v>1.23</v>
      </c>
      <c r="I37" s="37">
        <v>1.34</v>
      </c>
      <c r="J37" s="38">
        <v>1.71</v>
      </c>
      <c r="K37" s="22"/>
      <c r="L37" s="22"/>
      <c r="M37" s="22"/>
      <c r="N37" s="22"/>
      <c r="O37" s="22"/>
      <c r="P37" s="22"/>
    </row>
    <row r="38" spans="1:16" ht="39" customHeight="1" x14ac:dyDescent="0.15">
      <c r="A38" s="22"/>
      <c r="B38" s="35"/>
      <c r="C38" s="1145" t="s">
        <v>584</v>
      </c>
      <c r="D38" s="1146"/>
      <c r="E38" s="1147"/>
      <c r="F38" s="36" t="s">
        <v>532</v>
      </c>
      <c r="G38" s="37">
        <v>4.6900000000000004</v>
      </c>
      <c r="H38" s="37">
        <v>0.81</v>
      </c>
      <c r="I38" s="37">
        <v>0.54</v>
      </c>
      <c r="J38" s="38">
        <v>1.33</v>
      </c>
      <c r="K38" s="22"/>
      <c r="L38" s="22"/>
      <c r="M38" s="22"/>
      <c r="N38" s="22"/>
      <c r="O38" s="22"/>
      <c r="P38" s="22"/>
    </row>
    <row r="39" spans="1:16" ht="39" customHeight="1" x14ac:dyDescent="0.15">
      <c r="A39" s="22"/>
      <c r="B39" s="35"/>
      <c r="C39" s="1145" t="s">
        <v>585</v>
      </c>
      <c r="D39" s="1146"/>
      <c r="E39" s="1147"/>
      <c r="F39" s="36">
        <v>1.48</v>
      </c>
      <c r="G39" s="37">
        <v>0.48</v>
      </c>
      <c r="H39" s="37">
        <v>0.62</v>
      </c>
      <c r="I39" s="37">
        <v>0.45</v>
      </c>
      <c r="J39" s="38">
        <v>0.5</v>
      </c>
      <c r="K39" s="22"/>
      <c r="L39" s="22"/>
      <c r="M39" s="22"/>
      <c r="N39" s="22"/>
      <c r="O39" s="22"/>
      <c r="P39" s="22"/>
    </row>
    <row r="40" spans="1:16" ht="39" customHeight="1" x14ac:dyDescent="0.15">
      <c r="A40" s="22"/>
      <c r="B40" s="35"/>
      <c r="C40" s="1145" t="s">
        <v>586</v>
      </c>
      <c r="D40" s="1146"/>
      <c r="E40" s="1147"/>
      <c r="F40" s="36">
        <v>7.0000000000000007E-2</v>
      </c>
      <c r="G40" s="37">
        <v>0.08</v>
      </c>
      <c r="H40" s="37">
        <v>0.09</v>
      </c>
      <c r="I40" s="37">
        <v>0.1</v>
      </c>
      <c r="J40" s="38">
        <v>0.43</v>
      </c>
      <c r="K40" s="22"/>
      <c r="L40" s="22"/>
      <c r="M40" s="22"/>
      <c r="N40" s="22"/>
      <c r="O40" s="22"/>
      <c r="P40" s="22"/>
    </row>
    <row r="41" spans="1:16" ht="39" customHeight="1" x14ac:dyDescent="0.15">
      <c r="A41" s="22"/>
      <c r="B41" s="35"/>
      <c r="C41" s="1145" t="s">
        <v>587</v>
      </c>
      <c r="D41" s="1146"/>
      <c r="E41" s="1147"/>
      <c r="F41" s="36">
        <v>0</v>
      </c>
      <c r="G41" s="37">
        <v>0</v>
      </c>
      <c r="H41" s="37">
        <v>0</v>
      </c>
      <c r="I41" s="37">
        <v>0</v>
      </c>
      <c r="J41" s="38">
        <v>0.02</v>
      </c>
      <c r="K41" s="22"/>
      <c r="L41" s="22"/>
      <c r="M41" s="22"/>
      <c r="N41" s="22"/>
      <c r="O41" s="22"/>
      <c r="P41" s="22"/>
    </row>
    <row r="42" spans="1:16" ht="39" customHeight="1" x14ac:dyDescent="0.15">
      <c r="A42" s="22"/>
      <c r="B42" s="39"/>
      <c r="C42" s="1145" t="s">
        <v>588</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589</v>
      </c>
      <c r="D43" s="1149"/>
      <c r="E43" s="1150"/>
      <c r="F43" s="41">
        <v>0.09</v>
      </c>
      <c r="G43" s="42">
        <v>0.1</v>
      </c>
      <c r="H43" s="42">
        <v>0.09</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BuNPsWEN9yCuq6www3NFHmjnRqB3RypRMDuqAWajcHazG7Q7LsbyLG94zKoHTSxbXKiuikXm2cG/AA1PR9ow==" saltValue="vVE1hjuTzoxVAW+bytmB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3817</v>
      </c>
      <c r="L45" s="60">
        <v>3759</v>
      </c>
      <c r="M45" s="60">
        <v>3698</v>
      </c>
      <c r="N45" s="60">
        <v>3758</v>
      </c>
      <c r="O45" s="61">
        <v>3587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1175</v>
      </c>
      <c r="L48" s="64">
        <v>1163</v>
      </c>
      <c r="M48" s="64">
        <v>1109</v>
      </c>
      <c r="N48" s="64">
        <v>1076</v>
      </c>
      <c r="O48" s="65">
        <v>1054</v>
      </c>
      <c r="P48" s="48"/>
      <c r="Q48" s="48"/>
      <c r="R48" s="48"/>
      <c r="S48" s="48"/>
      <c r="T48" s="48"/>
      <c r="U48" s="48"/>
    </row>
    <row r="49" spans="1:21" ht="30.75" customHeight="1" x14ac:dyDescent="0.15">
      <c r="A49" s="48"/>
      <c r="B49" s="1155"/>
      <c r="C49" s="1156"/>
      <c r="D49" s="62"/>
      <c r="E49" s="1161" t="s">
        <v>16</v>
      </c>
      <c r="F49" s="1161"/>
      <c r="G49" s="1161"/>
      <c r="H49" s="1161"/>
      <c r="I49" s="1161"/>
      <c r="J49" s="1162"/>
      <c r="K49" s="63">
        <v>227</v>
      </c>
      <c r="L49" s="64">
        <v>232</v>
      </c>
      <c r="M49" s="64">
        <v>190</v>
      </c>
      <c r="N49" s="64">
        <v>220</v>
      </c>
      <c r="O49" s="65">
        <v>211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532</v>
      </c>
      <c r="L50" s="64" t="s">
        <v>532</v>
      </c>
      <c r="M50" s="64" t="s">
        <v>532</v>
      </c>
      <c r="N50" s="64" t="s">
        <v>532</v>
      </c>
      <c r="O50" s="65" t="s">
        <v>532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3518</v>
      </c>
      <c r="L52" s="64">
        <v>3354</v>
      </c>
      <c r="M52" s="64">
        <v>3235</v>
      </c>
      <c r="N52" s="64">
        <v>3279</v>
      </c>
      <c r="O52" s="65">
        <v>3098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1701</v>
      </c>
      <c r="L53" s="69">
        <v>1800</v>
      </c>
      <c r="M53" s="69">
        <v>1762</v>
      </c>
      <c r="N53" s="69">
        <v>1775</v>
      </c>
      <c r="O53" s="70">
        <v>1754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yKFGQ/o+PcZgLlGSfuW3/UauG6GAKu5w8ARJHTgOs1BtC52c5giCoOmYktNP5r7bxyA8vK+PEu5U7JhWuQdmA==" saltValue="Bh9gFHSn2uSTzFBp0/Ur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184" t="s">
        <v>32</v>
      </c>
      <c r="C41" s="1185"/>
      <c r="D41" s="105"/>
      <c r="E41" s="1190" t="s">
        <v>33</v>
      </c>
      <c r="F41" s="1190"/>
      <c r="G41" s="1190"/>
      <c r="H41" s="1191"/>
      <c r="I41" s="355">
        <v>32788</v>
      </c>
      <c r="J41" s="356">
        <v>31255</v>
      </c>
      <c r="K41" s="356">
        <v>29983</v>
      </c>
      <c r="L41" s="356">
        <v>27815</v>
      </c>
      <c r="M41" s="357">
        <v>25550</v>
      </c>
    </row>
    <row r="42" spans="2:13" ht="27.75" customHeight="1" x14ac:dyDescent="0.15">
      <c r="B42" s="1186"/>
      <c r="C42" s="1187"/>
      <c r="D42" s="106"/>
      <c r="E42" s="1192" t="s">
        <v>34</v>
      </c>
      <c r="F42" s="1192"/>
      <c r="G42" s="1192"/>
      <c r="H42" s="1193"/>
      <c r="I42" s="358" t="s">
        <v>532</v>
      </c>
      <c r="J42" s="359" t="s">
        <v>532</v>
      </c>
      <c r="K42" s="359" t="s">
        <v>532</v>
      </c>
      <c r="L42" s="359" t="s">
        <v>532</v>
      </c>
      <c r="M42" s="360" t="s">
        <v>532</v>
      </c>
    </row>
    <row r="43" spans="2:13" ht="27.75" customHeight="1" x14ac:dyDescent="0.15">
      <c r="B43" s="1186"/>
      <c r="C43" s="1187"/>
      <c r="D43" s="106"/>
      <c r="E43" s="1192" t="s">
        <v>35</v>
      </c>
      <c r="F43" s="1192"/>
      <c r="G43" s="1192"/>
      <c r="H43" s="1193"/>
      <c r="I43" s="358">
        <v>14478</v>
      </c>
      <c r="J43" s="359">
        <v>14349</v>
      </c>
      <c r="K43" s="359">
        <v>13233</v>
      </c>
      <c r="L43" s="359">
        <v>12542</v>
      </c>
      <c r="M43" s="360">
        <v>12443</v>
      </c>
    </row>
    <row r="44" spans="2:13" ht="27.75" customHeight="1" x14ac:dyDescent="0.15">
      <c r="B44" s="1186"/>
      <c r="C44" s="1187"/>
      <c r="D44" s="106"/>
      <c r="E44" s="1192" t="s">
        <v>36</v>
      </c>
      <c r="F44" s="1192"/>
      <c r="G44" s="1192"/>
      <c r="H44" s="1193"/>
      <c r="I44" s="358">
        <v>1344</v>
      </c>
      <c r="J44" s="359">
        <v>1078</v>
      </c>
      <c r="K44" s="359">
        <v>819</v>
      </c>
      <c r="L44" s="359">
        <v>560</v>
      </c>
      <c r="M44" s="360">
        <v>484</v>
      </c>
    </row>
    <row r="45" spans="2:13" ht="27.75" customHeight="1" x14ac:dyDescent="0.15">
      <c r="B45" s="1186"/>
      <c r="C45" s="1187"/>
      <c r="D45" s="106"/>
      <c r="E45" s="1192" t="s">
        <v>37</v>
      </c>
      <c r="F45" s="1192"/>
      <c r="G45" s="1192"/>
      <c r="H45" s="1193"/>
      <c r="I45" s="358">
        <v>4149</v>
      </c>
      <c r="J45" s="359">
        <v>4279</v>
      </c>
      <c r="K45" s="359">
        <v>4229</v>
      </c>
      <c r="L45" s="359">
        <v>4202</v>
      </c>
      <c r="M45" s="360">
        <v>4106</v>
      </c>
    </row>
    <row r="46" spans="2:13" ht="27.75" customHeight="1" x14ac:dyDescent="0.15">
      <c r="B46" s="1186"/>
      <c r="C46" s="1187"/>
      <c r="D46" s="107"/>
      <c r="E46" s="1192" t="s">
        <v>38</v>
      </c>
      <c r="F46" s="1192"/>
      <c r="G46" s="1192"/>
      <c r="H46" s="1193"/>
      <c r="I46" s="358" t="s">
        <v>532</v>
      </c>
      <c r="J46" s="359" t="s">
        <v>532</v>
      </c>
      <c r="K46" s="359" t="s">
        <v>532</v>
      </c>
      <c r="L46" s="359" t="s">
        <v>532</v>
      </c>
      <c r="M46" s="360" t="s">
        <v>532</v>
      </c>
    </row>
    <row r="47" spans="2:13" ht="27.75" customHeight="1" x14ac:dyDescent="0.15">
      <c r="B47" s="1186"/>
      <c r="C47" s="1187"/>
      <c r="D47" s="108"/>
      <c r="E47" s="1194" t="s">
        <v>39</v>
      </c>
      <c r="F47" s="1195"/>
      <c r="G47" s="1195"/>
      <c r="H47" s="1196"/>
      <c r="I47" s="358" t="s">
        <v>532</v>
      </c>
      <c r="J47" s="359" t="s">
        <v>532</v>
      </c>
      <c r="K47" s="359" t="s">
        <v>532</v>
      </c>
      <c r="L47" s="359" t="s">
        <v>532</v>
      </c>
      <c r="M47" s="360" t="s">
        <v>532</v>
      </c>
    </row>
    <row r="48" spans="2:13" ht="27.75" customHeight="1" x14ac:dyDescent="0.15">
      <c r="B48" s="1186"/>
      <c r="C48" s="1187"/>
      <c r="D48" s="106"/>
      <c r="E48" s="1192" t="s">
        <v>40</v>
      </c>
      <c r="F48" s="1192"/>
      <c r="G48" s="1192"/>
      <c r="H48" s="1193"/>
      <c r="I48" s="358" t="s">
        <v>532</v>
      </c>
      <c r="J48" s="359" t="s">
        <v>532</v>
      </c>
      <c r="K48" s="359" t="s">
        <v>532</v>
      </c>
      <c r="L48" s="359" t="s">
        <v>532</v>
      </c>
      <c r="M48" s="360" t="s">
        <v>532</v>
      </c>
    </row>
    <row r="49" spans="2:13" ht="27.75" customHeight="1" x14ac:dyDescent="0.15">
      <c r="B49" s="1188"/>
      <c r="C49" s="1189"/>
      <c r="D49" s="106"/>
      <c r="E49" s="1192" t="s">
        <v>41</v>
      </c>
      <c r="F49" s="1192"/>
      <c r="G49" s="1192"/>
      <c r="H49" s="1193"/>
      <c r="I49" s="358" t="s">
        <v>532</v>
      </c>
      <c r="J49" s="359" t="s">
        <v>532</v>
      </c>
      <c r="K49" s="359" t="s">
        <v>532</v>
      </c>
      <c r="L49" s="359" t="s">
        <v>532</v>
      </c>
      <c r="M49" s="360" t="s">
        <v>532</v>
      </c>
    </row>
    <row r="50" spans="2:13" ht="27.75" customHeight="1" x14ac:dyDescent="0.15">
      <c r="B50" s="1197" t="s">
        <v>42</v>
      </c>
      <c r="C50" s="1198"/>
      <c r="D50" s="109"/>
      <c r="E50" s="1192" t="s">
        <v>43</v>
      </c>
      <c r="F50" s="1192"/>
      <c r="G50" s="1192"/>
      <c r="H50" s="1193"/>
      <c r="I50" s="358">
        <v>3510</v>
      </c>
      <c r="J50" s="359">
        <v>3968</v>
      </c>
      <c r="K50" s="359">
        <v>3915</v>
      </c>
      <c r="L50" s="359">
        <v>4900</v>
      </c>
      <c r="M50" s="360">
        <v>5728</v>
      </c>
    </row>
    <row r="51" spans="2:13" ht="27.75" customHeight="1" x14ac:dyDescent="0.15">
      <c r="B51" s="1186"/>
      <c r="C51" s="1187"/>
      <c r="D51" s="106"/>
      <c r="E51" s="1192" t="s">
        <v>44</v>
      </c>
      <c r="F51" s="1192"/>
      <c r="G51" s="1192"/>
      <c r="H51" s="1193"/>
      <c r="I51" s="358">
        <v>3829</v>
      </c>
      <c r="J51" s="359">
        <v>3894</v>
      </c>
      <c r="K51" s="359">
        <v>4293</v>
      </c>
      <c r="L51" s="359">
        <v>4076</v>
      </c>
      <c r="M51" s="360">
        <v>4331</v>
      </c>
    </row>
    <row r="52" spans="2:13" ht="27.75" customHeight="1" x14ac:dyDescent="0.15">
      <c r="B52" s="1188"/>
      <c r="C52" s="1189"/>
      <c r="D52" s="106"/>
      <c r="E52" s="1192" t="s">
        <v>45</v>
      </c>
      <c r="F52" s="1192"/>
      <c r="G52" s="1192"/>
      <c r="H52" s="1193"/>
      <c r="I52" s="358">
        <v>31040</v>
      </c>
      <c r="J52" s="359">
        <v>29831</v>
      </c>
      <c r="K52" s="359">
        <v>28323</v>
      </c>
      <c r="L52" s="359">
        <v>27043</v>
      </c>
      <c r="M52" s="360">
        <v>25708</v>
      </c>
    </row>
    <row r="53" spans="2:13" ht="27.75" customHeight="1" thickBot="1" x14ac:dyDescent="0.2">
      <c r="B53" s="1199" t="s">
        <v>46</v>
      </c>
      <c r="C53" s="1200"/>
      <c r="D53" s="110"/>
      <c r="E53" s="1201" t="s">
        <v>47</v>
      </c>
      <c r="F53" s="1201"/>
      <c r="G53" s="1201"/>
      <c r="H53" s="1202"/>
      <c r="I53" s="361">
        <v>14379</v>
      </c>
      <c r="J53" s="362">
        <v>13269</v>
      </c>
      <c r="K53" s="362">
        <v>11733</v>
      </c>
      <c r="L53" s="362">
        <v>9101</v>
      </c>
      <c r="M53" s="363">
        <v>6815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im+8xDKZ+2TziJhLpRnIhr0zQcOZ1zvawagy1aN6g2ItWFZYxNubeZOlT12GFGjWRvjm9DaUvAbeYfvobC+eA==" saltValue="nTtwDx0LAC2l6Lv3NHD7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50</v>
      </c>
      <c r="D55" s="1211"/>
      <c r="E55" s="1212"/>
      <c r="F55" s="122">
        <v>1758</v>
      </c>
      <c r="G55" s="122">
        <v>2358</v>
      </c>
      <c r="H55" s="123">
        <v>3061</v>
      </c>
    </row>
    <row r="56" spans="2:8" ht="52.5" customHeight="1" x14ac:dyDescent="0.15">
      <c r="B56" s="124"/>
      <c r="C56" s="1213" t="s">
        <v>51</v>
      </c>
      <c r="D56" s="1213"/>
      <c r="E56" s="1214"/>
      <c r="F56" s="125">
        <v>6</v>
      </c>
      <c r="G56" s="125">
        <v>287</v>
      </c>
      <c r="H56" s="126">
        <v>287</v>
      </c>
    </row>
    <row r="57" spans="2:8" ht="53.25" customHeight="1" x14ac:dyDescent="0.15">
      <c r="B57" s="124"/>
      <c r="C57" s="1215" t="s">
        <v>52</v>
      </c>
      <c r="D57" s="1215"/>
      <c r="E57" s="1216"/>
      <c r="F57" s="127">
        <v>1564</v>
      </c>
      <c r="G57" s="127">
        <v>1698</v>
      </c>
      <c r="H57" s="128">
        <v>1825</v>
      </c>
    </row>
    <row r="58" spans="2:8" ht="45.75" customHeight="1" x14ac:dyDescent="0.15">
      <c r="B58" s="129"/>
      <c r="C58" s="1203" t="s">
        <v>607</v>
      </c>
      <c r="D58" s="1204"/>
      <c r="E58" s="1205"/>
      <c r="F58" s="130">
        <v>742</v>
      </c>
      <c r="G58" s="130">
        <v>743</v>
      </c>
      <c r="H58" s="131">
        <v>744</v>
      </c>
    </row>
    <row r="59" spans="2:8" ht="45.75" customHeight="1" x14ac:dyDescent="0.15">
      <c r="B59" s="129"/>
      <c r="C59" s="1203" t="s">
        <v>608</v>
      </c>
      <c r="D59" s="1204"/>
      <c r="E59" s="1205"/>
      <c r="F59" s="130">
        <v>138</v>
      </c>
      <c r="G59" s="130">
        <v>152</v>
      </c>
      <c r="H59" s="131">
        <v>199</v>
      </c>
    </row>
    <row r="60" spans="2:8" ht="45.75" customHeight="1" x14ac:dyDescent="0.15">
      <c r="B60" s="129"/>
      <c r="C60" s="1203" t="s">
        <v>609</v>
      </c>
      <c r="D60" s="1204"/>
      <c r="E60" s="1205"/>
      <c r="F60" s="130" t="s">
        <v>532</v>
      </c>
      <c r="G60" s="130" t="s">
        <v>532</v>
      </c>
      <c r="H60" s="131">
        <v>150</v>
      </c>
    </row>
    <row r="61" spans="2:8" ht="45.75" customHeight="1" x14ac:dyDescent="0.15">
      <c r="B61" s="129"/>
      <c r="C61" s="1203" t="s">
        <v>610</v>
      </c>
      <c r="D61" s="1204"/>
      <c r="E61" s="1205"/>
      <c r="F61" s="130">
        <v>116</v>
      </c>
      <c r="G61" s="130">
        <v>109</v>
      </c>
      <c r="H61" s="131">
        <v>109</v>
      </c>
    </row>
    <row r="62" spans="2:8" ht="45.75" customHeight="1" thickBot="1" x14ac:dyDescent="0.2">
      <c r="B62" s="132"/>
      <c r="C62" s="1206" t="s">
        <v>611</v>
      </c>
      <c r="D62" s="1207"/>
      <c r="E62" s="1208"/>
      <c r="F62" s="133">
        <v>94</v>
      </c>
      <c r="G62" s="133">
        <v>101</v>
      </c>
      <c r="H62" s="134">
        <v>103</v>
      </c>
    </row>
    <row r="63" spans="2:8" ht="52.5" customHeight="1" thickBot="1" x14ac:dyDescent="0.2">
      <c r="B63" s="135"/>
      <c r="C63" s="1209" t="s">
        <v>53</v>
      </c>
      <c r="D63" s="1209"/>
      <c r="E63" s="1210"/>
      <c r="F63" s="136">
        <v>3327</v>
      </c>
      <c r="G63" s="136">
        <v>4344</v>
      </c>
      <c r="H63" s="137">
        <v>5174</v>
      </c>
    </row>
    <row r="64" spans="2:8" x14ac:dyDescent="0.15"/>
  </sheetData>
  <sheetProtection algorithmName="SHA-512" hashValue="m5MGNP+3w5isOmi04i6R92ud9f20KCQsbpLBMfaru4mUiEk8O9RXOa/vHr5sJpOxkBU0m3mlzXYy12SgGhZpJA==" saltValue="eLhOs1/XytGNki4zNYE3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18716</v>
      </c>
      <c r="E3" s="156"/>
      <c r="F3" s="157">
        <v>41934</v>
      </c>
      <c r="G3" s="158"/>
      <c r="H3" s="159"/>
    </row>
    <row r="4" spans="1:8" x14ac:dyDescent="0.15">
      <c r="A4" s="160"/>
      <c r="B4" s="161"/>
      <c r="C4" s="162"/>
      <c r="D4" s="163">
        <v>10093</v>
      </c>
      <c r="E4" s="164"/>
      <c r="F4" s="165">
        <v>23352</v>
      </c>
      <c r="G4" s="166"/>
      <c r="H4" s="167"/>
    </row>
    <row r="5" spans="1:8" x14ac:dyDescent="0.15">
      <c r="A5" s="148" t="s">
        <v>565</v>
      </c>
      <c r="B5" s="153"/>
      <c r="C5" s="154"/>
      <c r="D5" s="155">
        <v>26076</v>
      </c>
      <c r="E5" s="156"/>
      <c r="F5" s="157">
        <v>45588</v>
      </c>
      <c r="G5" s="158"/>
      <c r="H5" s="159"/>
    </row>
    <row r="6" spans="1:8" x14ac:dyDescent="0.15">
      <c r="A6" s="160"/>
      <c r="B6" s="161"/>
      <c r="C6" s="162"/>
      <c r="D6" s="163">
        <v>13339</v>
      </c>
      <c r="E6" s="164"/>
      <c r="F6" s="165">
        <v>24150</v>
      </c>
      <c r="G6" s="166"/>
      <c r="H6" s="167"/>
    </row>
    <row r="7" spans="1:8" x14ac:dyDescent="0.15">
      <c r="A7" s="148" t="s">
        <v>566</v>
      </c>
      <c r="B7" s="153"/>
      <c r="C7" s="154"/>
      <c r="D7" s="155">
        <v>30793</v>
      </c>
      <c r="E7" s="156"/>
      <c r="F7" s="157">
        <v>45483</v>
      </c>
      <c r="G7" s="158"/>
      <c r="H7" s="159"/>
    </row>
    <row r="8" spans="1:8" x14ac:dyDescent="0.15">
      <c r="A8" s="160"/>
      <c r="B8" s="161"/>
      <c r="C8" s="162"/>
      <c r="D8" s="163">
        <v>10346</v>
      </c>
      <c r="E8" s="164"/>
      <c r="F8" s="165">
        <v>24241</v>
      </c>
      <c r="G8" s="166"/>
      <c r="H8" s="167"/>
    </row>
    <row r="9" spans="1:8" x14ac:dyDescent="0.15">
      <c r="A9" s="148" t="s">
        <v>567</v>
      </c>
      <c r="B9" s="153"/>
      <c r="C9" s="154"/>
      <c r="D9" s="155">
        <v>18178</v>
      </c>
      <c r="E9" s="156"/>
      <c r="F9" s="157">
        <v>45945</v>
      </c>
      <c r="G9" s="158"/>
      <c r="H9" s="159"/>
    </row>
    <row r="10" spans="1:8" x14ac:dyDescent="0.15">
      <c r="A10" s="160"/>
      <c r="B10" s="161"/>
      <c r="C10" s="162"/>
      <c r="D10" s="163">
        <v>7276</v>
      </c>
      <c r="E10" s="164"/>
      <c r="F10" s="165">
        <v>25180</v>
      </c>
      <c r="G10" s="166"/>
      <c r="H10" s="167"/>
    </row>
    <row r="11" spans="1:8" x14ac:dyDescent="0.15">
      <c r="A11" s="148" t="s">
        <v>568</v>
      </c>
      <c r="B11" s="153"/>
      <c r="C11" s="154"/>
      <c r="D11" s="155">
        <v>20960</v>
      </c>
      <c r="E11" s="156"/>
      <c r="F11" s="157">
        <v>44475</v>
      </c>
      <c r="G11" s="158"/>
      <c r="H11" s="159"/>
    </row>
    <row r="12" spans="1:8" x14ac:dyDescent="0.15">
      <c r="A12" s="160"/>
      <c r="B12" s="161"/>
      <c r="C12" s="168"/>
      <c r="D12" s="163">
        <v>6327</v>
      </c>
      <c r="E12" s="164"/>
      <c r="F12" s="165">
        <v>24780</v>
      </c>
      <c r="G12" s="166"/>
      <c r="H12" s="167"/>
    </row>
    <row r="13" spans="1:8" x14ac:dyDescent="0.15">
      <c r="A13" s="148"/>
      <c r="B13" s="153"/>
      <c r="C13" s="169"/>
      <c r="D13" s="170">
        <v>22945</v>
      </c>
      <c r="E13" s="171"/>
      <c r="F13" s="172">
        <v>44685</v>
      </c>
      <c r="G13" s="173"/>
      <c r="H13" s="159"/>
    </row>
    <row r="14" spans="1:8" x14ac:dyDescent="0.15">
      <c r="A14" s="160"/>
      <c r="B14" s="161"/>
      <c r="C14" s="162"/>
      <c r="D14" s="163">
        <v>9476</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3.64</v>
      </c>
      <c r="C19" s="174">
        <f>ROUND(VALUE(SUBSTITUTE(実質収支比率等に係る経年分析!G$48,"▲","-")),2)</f>
        <v>2.88</v>
      </c>
      <c r="D19" s="174">
        <f>ROUND(VALUE(SUBSTITUTE(実質収支比率等に係る経年分析!H$48,"▲","-")),2)</f>
        <v>6.82</v>
      </c>
      <c r="E19" s="174">
        <f>ROUND(VALUE(SUBSTITUTE(実質収支比率等に係る経年分析!I$48,"▲","-")),2)</f>
        <v>7.22</v>
      </c>
      <c r="F19" s="174">
        <f>ROUND(VALUE(SUBSTITUTE(実質収支比率等に係る経年分析!J$48,"▲","-")),2)</f>
        <v>5.57</v>
      </c>
    </row>
    <row r="20" spans="1:11" x14ac:dyDescent="0.15">
      <c r="A20" s="174" t="s">
        <v>57</v>
      </c>
      <c r="B20" s="174">
        <f>ROUND(VALUE(SUBSTITUTE(実質収支比率等に係る経年分析!F$47,"▲","-")),2)</f>
        <v>7.39</v>
      </c>
      <c r="C20" s="174">
        <f>ROUND(VALUE(SUBSTITUTE(実質収支比率等に係る経年分析!G$47,"▲","-")),2)</f>
        <v>9.32</v>
      </c>
      <c r="D20" s="174">
        <f>ROUND(VALUE(SUBSTITUTE(実質収支比率等に係る経年分析!H$47,"▲","-")),2)</f>
        <v>10.66</v>
      </c>
      <c r="E20" s="174">
        <f>ROUND(VALUE(SUBSTITUTE(実質収支比率等に係る経年分析!I$47,"▲","-")),2)</f>
        <v>13.84</v>
      </c>
      <c r="F20" s="174">
        <f>ROUND(VALUE(SUBSTITUTE(実質収支比率等に係る経年分析!J$47,"▲","-")),2)</f>
        <v>18.46</v>
      </c>
    </row>
    <row r="21" spans="1:11" x14ac:dyDescent="0.15">
      <c r="A21" s="174" t="s">
        <v>58</v>
      </c>
      <c r="B21" s="174">
        <f>IF(ISNUMBER(VALUE(SUBSTITUTE(実質収支比率等に係る経年分析!F$49,"▲","-"))),ROUND(VALUE(SUBSTITUTE(実質収支比率等に係る経年分析!F$49,"▲","-")),2),NA())</f>
        <v>1.68</v>
      </c>
      <c r="C21" s="174">
        <f>IF(ISNUMBER(VALUE(SUBSTITUTE(実質収支比率等に係る経年分析!G$49,"▲","-"))),ROUND(VALUE(SUBSTITUTE(実質収支比率等に係る経年分析!G$49,"▲","-")),2),NA())</f>
        <v>-0.79</v>
      </c>
      <c r="D21" s="174">
        <f>IF(ISNUMBER(VALUE(SUBSTITUTE(実質収支比率等に係る経年分析!H$49,"▲","-"))),ROUND(VALUE(SUBSTITUTE(実質収支比率等に係る経年分析!H$49,"▲","-")),2),NA())</f>
        <v>4</v>
      </c>
      <c r="E21" s="174">
        <f>IF(ISNUMBER(VALUE(SUBSTITUTE(実質収支比率等に係る経年分析!I$49,"▲","-"))),ROUND(VALUE(SUBSTITUTE(実質収支比率等に係る経年分析!I$49,"▲","-")),2),NA())</f>
        <v>0.63</v>
      </c>
      <c r="F21" s="174">
        <f>IF(ISNUMBER(VALUE(SUBSTITUTE(実質収支比率等に係る経年分析!J$49,"▲","-"))),ROUND(VALUE(SUBSTITUTE(実質収支比率等に係る経年分析!J$49,"▲","-")),2),NA())</f>
        <v>-2.4300000000000002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4.6900000000000004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2.1800000000000002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5.53</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3518</v>
      </c>
      <c r="E42" s="176"/>
      <c r="F42" s="176"/>
      <c r="G42" s="176">
        <f>'実質公債費比率（分子）の構造'!L$52</f>
        <v>3354</v>
      </c>
      <c r="H42" s="176"/>
      <c r="I42" s="176"/>
      <c r="J42" s="176">
        <f>'実質公債費比率（分子）の構造'!M$52</f>
        <v>3235</v>
      </c>
      <c r="K42" s="176"/>
      <c r="L42" s="176"/>
      <c r="M42" s="176">
        <f>'実質公債費比率（分子）の構造'!N$52</f>
        <v>3279</v>
      </c>
      <c r="N42" s="176"/>
      <c r="O42" s="176"/>
      <c r="P42" s="176">
        <f>'実質公債費比率（分子）の構造'!O$52</f>
        <v>3098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227</v>
      </c>
      <c r="C45" s="176"/>
      <c r="D45" s="176"/>
      <c r="E45" s="176">
        <f>'実質公債費比率（分子）の構造'!L$49</f>
        <v>232</v>
      </c>
      <c r="F45" s="176"/>
      <c r="G45" s="176"/>
      <c r="H45" s="176">
        <f>'実質公債費比率（分子）の構造'!M$49</f>
        <v>190</v>
      </c>
      <c r="I45" s="176"/>
      <c r="J45" s="176"/>
      <c r="K45" s="176">
        <f>'実質公債費比率（分子）の構造'!N$49</f>
        <v>220</v>
      </c>
      <c r="L45" s="176"/>
      <c r="M45" s="176"/>
      <c r="N45" s="176">
        <f>'実質公債費比率（分子）の構造'!O$49</f>
        <v>211</v>
      </c>
      <c r="O45" s="176"/>
      <c r="P45" s="176"/>
    </row>
    <row r="46" spans="1:16" x14ac:dyDescent="0.15">
      <c r="A46" s="176" t="s">
        <v>69</v>
      </c>
      <c r="B46" s="176">
        <f>'実質公債費比率（分子）の構造'!K$48</f>
        <v>1175</v>
      </c>
      <c r="C46" s="176"/>
      <c r="D46" s="176"/>
      <c r="E46" s="176">
        <f>'実質公債費比率（分子）の構造'!L$48</f>
        <v>1163</v>
      </c>
      <c r="F46" s="176"/>
      <c r="G46" s="176"/>
      <c r="H46" s="176">
        <f>'実質公債費比率（分子）の構造'!M$48</f>
        <v>1109</v>
      </c>
      <c r="I46" s="176"/>
      <c r="J46" s="176"/>
      <c r="K46" s="176">
        <f>'実質公債費比率（分子）の構造'!N$48</f>
        <v>1076</v>
      </c>
      <c r="L46" s="176"/>
      <c r="M46" s="176"/>
      <c r="N46" s="176">
        <f>'実質公債費比率（分子）の構造'!O$48</f>
        <v>1054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3817</v>
      </c>
      <c r="C49" s="176"/>
      <c r="D49" s="176"/>
      <c r="E49" s="176">
        <f>'実質公債費比率（分子）の構造'!L$45</f>
        <v>3759</v>
      </c>
      <c r="F49" s="176"/>
      <c r="G49" s="176"/>
      <c r="H49" s="176">
        <f>'実質公債費比率（分子）の構造'!M$45</f>
        <v>3698</v>
      </c>
      <c r="I49" s="176"/>
      <c r="J49" s="176"/>
      <c r="K49" s="176">
        <f>'実質公債費比率（分子）の構造'!N$45</f>
        <v>3758</v>
      </c>
      <c r="L49" s="176"/>
      <c r="M49" s="176"/>
      <c r="N49" s="176">
        <f>'実質公債費比率（分子）の構造'!O$45</f>
        <v>3587</v>
      </c>
      <c r="O49" s="176"/>
      <c r="P49" s="176"/>
    </row>
    <row r="50" spans="1:16" x14ac:dyDescent="0.15">
      <c r="A50" s="176" t="s">
        <v>73</v>
      </c>
      <c r="B50" s="176" t="e">
        <f>NA()</f>
        <v>#N/A</v>
      </c>
      <c r="C50" s="176">
        <f>IF(ISNUMBER('実質公債費比率（分子）の構造'!K$53),'実質公債費比率（分子）の構造'!K$53,NA())</f>
        <v>1701</v>
      </c>
      <c r="D50" s="176" t="e">
        <f>NA()</f>
        <v>#N/A</v>
      </c>
      <c r="E50" s="176" t="e">
        <f>NA()</f>
        <v>#N/A</v>
      </c>
      <c r="F50" s="176">
        <f>IF(ISNUMBER('実質公債費比率（分子）の構造'!L$53),'実質公債費比率（分子）の構造'!L$53,NA())</f>
        <v>1800</v>
      </c>
      <c r="G50" s="176" t="e">
        <f>NA()</f>
        <v>#N/A</v>
      </c>
      <c r="H50" s="176" t="e">
        <f>NA()</f>
        <v>#N/A</v>
      </c>
      <c r="I50" s="176">
        <f>IF(ISNUMBER('実質公債費比率（分子）の構造'!M$53),'実質公債費比率（分子）の構造'!M$53,NA())</f>
        <v>1762</v>
      </c>
      <c r="J50" s="176" t="e">
        <f>NA()</f>
        <v>#N/A</v>
      </c>
      <c r="K50" s="176" t="e">
        <f>NA()</f>
        <v>#N/A</v>
      </c>
      <c r="L50" s="176">
        <f>IF(ISNUMBER('実質公債費比率（分子）の構造'!N$53),'実質公債費比率（分子）の構造'!N$53,NA())</f>
        <v>1775</v>
      </c>
      <c r="M50" s="176" t="e">
        <f>NA()</f>
        <v>#N/A</v>
      </c>
      <c r="N50" s="176" t="e">
        <f>NA()</f>
        <v>#N/A</v>
      </c>
      <c r="O50" s="176">
        <f>IF(ISNUMBER('実質公債費比率（分子）の構造'!O$53),'実質公債費比率（分子）の構造'!O$53,NA())</f>
        <v>1754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31040</v>
      </c>
      <c r="E56" s="175"/>
      <c r="F56" s="175"/>
      <c r="G56" s="175">
        <f>'将来負担比率（分子）の構造'!J$52</f>
        <v>29831</v>
      </c>
      <c r="H56" s="175"/>
      <c r="I56" s="175"/>
      <c r="J56" s="175">
        <f>'将来負担比率（分子）の構造'!K$52</f>
        <v>28323</v>
      </c>
      <c r="K56" s="175"/>
      <c r="L56" s="175"/>
      <c r="M56" s="175">
        <f>'将来負担比率（分子）の構造'!L$52</f>
        <v>27043</v>
      </c>
      <c r="N56" s="175"/>
      <c r="O56" s="175"/>
      <c r="P56" s="175">
        <f>'将来負担比率（分子）の構造'!M$52</f>
        <v>25708</v>
      </c>
    </row>
    <row r="57" spans="1:16" x14ac:dyDescent="0.15">
      <c r="A57" s="175" t="s">
        <v>44</v>
      </c>
      <c r="B57" s="175"/>
      <c r="C57" s="175"/>
      <c r="D57" s="175">
        <f>'将来負担比率（分子）の構造'!I$51</f>
        <v>3829</v>
      </c>
      <c r="E57" s="175"/>
      <c r="F57" s="175"/>
      <c r="G57" s="175">
        <f>'将来負担比率（分子）の構造'!J$51</f>
        <v>3894</v>
      </c>
      <c r="H57" s="175"/>
      <c r="I57" s="175"/>
      <c r="J57" s="175">
        <f>'将来負担比率（分子）の構造'!K$51</f>
        <v>4293</v>
      </c>
      <c r="K57" s="175"/>
      <c r="L57" s="175"/>
      <c r="M57" s="175">
        <f>'将来負担比率（分子）の構造'!L$51</f>
        <v>4076</v>
      </c>
      <c r="N57" s="175"/>
      <c r="O57" s="175"/>
      <c r="P57" s="175">
        <f>'将来負担比率（分子）の構造'!M$51</f>
        <v>4331</v>
      </c>
    </row>
    <row r="58" spans="1:16" x14ac:dyDescent="0.15">
      <c r="A58" s="175" t="s">
        <v>43</v>
      </c>
      <c r="B58" s="175"/>
      <c r="C58" s="175"/>
      <c r="D58" s="175">
        <f>'将来負担比率（分子）の構造'!I$50</f>
        <v>3510</v>
      </c>
      <c r="E58" s="175"/>
      <c r="F58" s="175"/>
      <c r="G58" s="175">
        <f>'将来負担比率（分子）の構造'!J$50</f>
        <v>3968</v>
      </c>
      <c r="H58" s="175"/>
      <c r="I58" s="175"/>
      <c r="J58" s="175">
        <f>'将来負担比率（分子）の構造'!K$50</f>
        <v>3915</v>
      </c>
      <c r="K58" s="175"/>
      <c r="L58" s="175"/>
      <c r="M58" s="175">
        <f>'将来負担比率（分子）の構造'!L$50</f>
        <v>4900</v>
      </c>
      <c r="N58" s="175"/>
      <c r="O58" s="175"/>
      <c r="P58" s="175">
        <f>'将来負担比率（分子）の構造'!M$50</f>
        <v>5728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4149</v>
      </c>
      <c r="C62" s="175"/>
      <c r="D62" s="175"/>
      <c r="E62" s="175">
        <f>'将来負担比率（分子）の構造'!J$45</f>
        <v>4279</v>
      </c>
      <c r="F62" s="175"/>
      <c r="G62" s="175"/>
      <c r="H62" s="175">
        <f>'将来負担比率（分子）の構造'!K$45</f>
        <v>4229</v>
      </c>
      <c r="I62" s="175"/>
      <c r="J62" s="175"/>
      <c r="K62" s="175">
        <f>'将来負担比率（分子）の構造'!L$45</f>
        <v>4202</v>
      </c>
      <c r="L62" s="175"/>
      <c r="M62" s="175"/>
      <c r="N62" s="175">
        <f>'将来負担比率（分子）の構造'!M$45</f>
        <v>4106</v>
      </c>
      <c r="O62" s="175"/>
      <c r="P62" s="175"/>
    </row>
    <row r="63" spans="1:16" x14ac:dyDescent="0.15">
      <c r="A63" s="175" t="s">
        <v>36</v>
      </c>
      <c r="B63" s="175">
        <f>'将来負担比率（分子）の構造'!I$44</f>
        <v>1344</v>
      </c>
      <c r="C63" s="175"/>
      <c r="D63" s="175"/>
      <c r="E63" s="175">
        <f>'将来負担比率（分子）の構造'!J$44</f>
        <v>1078</v>
      </c>
      <c r="F63" s="175"/>
      <c r="G63" s="175"/>
      <c r="H63" s="175">
        <f>'将来負担比率（分子）の構造'!K$44</f>
        <v>819</v>
      </c>
      <c r="I63" s="175"/>
      <c r="J63" s="175"/>
      <c r="K63" s="175">
        <f>'将来負担比率（分子）の構造'!L$44</f>
        <v>560</v>
      </c>
      <c r="L63" s="175"/>
      <c r="M63" s="175"/>
      <c r="N63" s="175">
        <f>'将来負担比率（分子）の構造'!M$44</f>
        <v>484</v>
      </c>
      <c r="O63" s="175"/>
      <c r="P63" s="175"/>
    </row>
    <row r="64" spans="1:16" x14ac:dyDescent="0.15">
      <c r="A64" s="175" t="s">
        <v>35</v>
      </c>
      <c r="B64" s="175">
        <f>'将来負担比率（分子）の構造'!I$43</f>
        <v>14478</v>
      </c>
      <c r="C64" s="175"/>
      <c r="D64" s="175"/>
      <c r="E64" s="175">
        <f>'将来負担比率（分子）の構造'!J$43</f>
        <v>14349</v>
      </c>
      <c r="F64" s="175"/>
      <c r="G64" s="175"/>
      <c r="H64" s="175">
        <f>'将来負担比率（分子）の構造'!K$43</f>
        <v>13233</v>
      </c>
      <c r="I64" s="175"/>
      <c r="J64" s="175"/>
      <c r="K64" s="175">
        <f>'将来負担比率（分子）の構造'!L$43</f>
        <v>12542</v>
      </c>
      <c r="L64" s="175"/>
      <c r="M64" s="175"/>
      <c r="N64" s="175">
        <f>'将来負担比率（分子）の構造'!M$43</f>
        <v>12443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32788</v>
      </c>
      <c r="C66" s="175"/>
      <c r="D66" s="175"/>
      <c r="E66" s="175">
        <f>'将来負担比率（分子）の構造'!J$41</f>
        <v>31255</v>
      </c>
      <c r="F66" s="175"/>
      <c r="G66" s="175"/>
      <c r="H66" s="175">
        <f>'将来負担比率（分子）の構造'!K$41</f>
        <v>29983</v>
      </c>
      <c r="I66" s="175"/>
      <c r="J66" s="175"/>
      <c r="K66" s="175">
        <f>'将来負担比率（分子）の構造'!L$41</f>
        <v>27815</v>
      </c>
      <c r="L66" s="175"/>
      <c r="M66" s="175"/>
      <c r="N66" s="175">
        <f>'将来負担比率（分子）の構造'!M$41</f>
        <v>25550</v>
      </c>
      <c r="O66" s="175"/>
      <c r="P66" s="175"/>
    </row>
    <row r="67" spans="1:16" x14ac:dyDescent="0.15">
      <c r="A67" s="175" t="s">
        <v>77</v>
      </c>
      <c r="B67" s="175" t="e">
        <f>NA()</f>
        <v>#N/A</v>
      </c>
      <c r="C67" s="175">
        <f>IF(ISNUMBER('将来負担比率（分子）の構造'!I$53), IF('将来負担比率（分子）の構造'!I$53 &lt; 0, 0, '将来負担比率（分子）の構造'!I$53), NA())</f>
        <v>14379</v>
      </c>
      <c r="D67" s="175" t="e">
        <f>NA()</f>
        <v>#N/A</v>
      </c>
      <c r="E67" s="175" t="e">
        <f>NA()</f>
        <v>#N/A</v>
      </c>
      <c r="F67" s="175">
        <f>IF(ISNUMBER('将来負担比率（分子）の構造'!J$53), IF('将来負担比率（分子）の構造'!J$53 &lt; 0, 0, '将来負担比率（分子）の構造'!J$53), NA())</f>
        <v>13269</v>
      </c>
      <c r="G67" s="175" t="e">
        <f>NA()</f>
        <v>#N/A</v>
      </c>
      <c r="H67" s="175" t="e">
        <f>NA()</f>
        <v>#N/A</v>
      </c>
      <c r="I67" s="175">
        <f>IF(ISNUMBER('将来負担比率（分子）の構造'!K$53), IF('将来負担比率（分子）の構造'!K$53 &lt; 0, 0, '将来負担比率（分子）の構造'!K$53), NA())</f>
        <v>11733</v>
      </c>
      <c r="J67" s="175" t="e">
        <f>NA()</f>
        <v>#N/A</v>
      </c>
      <c r="K67" s="175" t="e">
        <f>NA()</f>
        <v>#N/A</v>
      </c>
      <c r="L67" s="175">
        <f>IF(ISNUMBER('将来負担比率（分子）の構造'!L$53), IF('将来負担比率（分子）の構造'!L$53 &lt; 0, 0, '将来負担比率（分子）の構造'!L$53), NA())</f>
        <v>9101</v>
      </c>
      <c r="M67" s="175" t="e">
        <f>NA()</f>
        <v>#N/A</v>
      </c>
      <c r="N67" s="175" t="e">
        <f>NA()</f>
        <v>#N/A</v>
      </c>
      <c r="O67" s="175">
        <f>IF(ISNUMBER('将来負担比率（分子）の構造'!M$53), IF('将来負担比率（分子）の構造'!M$53 &lt; 0, 0, '将来負担比率（分子）の構造'!M$53), NA())</f>
        <v>6815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1758</v>
      </c>
      <c r="C72" s="179">
        <f>基金残高に係る経年分析!G55</f>
        <v>2358</v>
      </c>
      <c r="D72" s="179">
        <f>基金残高に係る経年分析!H55</f>
        <v>3061</v>
      </c>
    </row>
    <row r="73" spans="1:16" x14ac:dyDescent="0.15">
      <c r="A73" s="178" t="s">
        <v>80</v>
      </c>
      <c r="B73" s="179">
        <f>基金残高に係る経年分析!F56</f>
        <v>6</v>
      </c>
      <c r="C73" s="179">
        <f>基金残高に係る経年分析!G56</f>
        <v>287</v>
      </c>
      <c r="D73" s="179">
        <f>基金残高に係る経年分析!H56</f>
        <v>287</v>
      </c>
    </row>
    <row r="74" spans="1:16" x14ac:dyDescent="0.15">
      <c r="A74" s="178" t="s">
        <v>81</v>
      </c>
      <c r="B74" s="179">
        <f>基金残高に係る経年分析!F57</f>
        <v>1564</v>
      </c>
      <c r="C74" s="179">
        <f>基金残高に係る経年分析!G57</f>
        <v>1698</v>
      </c>
      <c r="D74" s="179">
        <f>基金残高に係る経年分析!H57</f>
        <v>1825</v>
      </c>
    </row>
  </sheetData>
  <sheetProtection algorithmName="SHA-512" hashValue="6CqQoNYibwqatwsys5pb+462NA7Txj9p2U5HeHmoZO3fopV+CrNWVpcZvc0ieESrOZiGYwtpwNcgJ1bRLQrP5A==" saltValue="WY+PEgpPxTJHCe++Tnfy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6926040</v>
      </c>
      <c r="S5" s="613"/>
      <c r="T5" s="613"/>
      <c r="U5" s="613"/>
      <c r="V5" s="613"/>
      <c r="W5" s="613"/>
      <c r="X5" s="613"/>
      <c r="Y5" s="614"/>
      <c r="Z5" s="615">
        <v>22.8</v>
      </c>
      <c r="AA5" s="615"/>
      <c r="AB5" s="615"/>
      <c r="AC5" s="615"/>
      <c r="AD5" s="616">
        <v>6530889</v>
      </c>
      <c r="AE5" s="616"/>
      <c r="AF5" s="616"/>
      <c r="AG5" s="616"/>
      <c r="AH5" s="616"/>
      <c r="AI5" s="616"/>
      <c r="AJ5" s="616"/>
      <c r="AK5" s="616"/>
      <c r="AL5" s="617">
        <v>38.4</v>
      </c>
      <c r="AM5" s="618"/>
      <c r="AN5" s="618"/>
      <c r="AO5" s="619"/>
      <c r="AP5" s="609" t="s">
        <v>233</v>
      </c>
      <c r="AQ5" s="610"/>
      <c r="AR5" s="610"/>
      <c r="AS5" s="610"/>
      <c r="AT5" s="610"/>
      <c r="AU5" s="610"/>
      <c r="AV5" s="610"/>
      <c r="AW5" s="610"/>
      <c r="AX5" s="610"/>
      <c r="AY5" s="610"/>
      <c r="AZ5" s="610"/>
      <c r="BA5" s="610"/>
      <c r="BB5" s="610"/>
      <c r="BC5" s="610"/>
      <c r="BD5" s="610"/>
      <c r="BE5" s="610"/>
      <c r="BF5" s="611"/>
      <c r="BG5" s="623">
        <v>6530508</v>
      </c>
      <c r="BH5" s="624"/>
      <c r="BI5" s="624"/>
      <c r="BJ5" s="624"/>
      <c r="BK5" s="624"/>
      <c r="BL5" s="624"/>
      <c r="BM5" s="624"/>
      <c r="BN5" s="625"/>
      <c r="BO5" s="626">
        <v>94.3</v>
      </c>
      <c r="BP5" s="626"/>
      <c r="BQ5" s="626"/>
      <c r="BR5" s="626"/>
      <c r="BS5" s="627">
        <v>43393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242587</v>
      </c>
      <c r="S6" s="624"/>
      <c r="T6" s="624"/>
      <c r="U6" s="624"/>
      <c r="V6" s="624"/>
      <c r="W6" s="624"/>
      <c r="X6" s="624"/>
      <c r="Y6" s="625"/>
      <c r="Z6" s="626">
        <v>0.8</v>
      </c>
      <c r="AA6" s="626"/>
      <c r="AB6" s="626"/>
      <c r="AC6" s="626"/>
      <c r="AD6" s="627">
        <v>242587</v>
      </c>
      <c r="AE6" s="627"/>
      <c r="AF6" s="627"/>
      <c r="AG6" s="627"/>
      <c r="AH6" s="627"/>
      <c r="AI6" s="627"/>
      <c r="AJ6" s="627"/>
      <c r="AK6" s="627"/>
      <c r="AL6" s="628">
        <v>1.4</v>
      </c>
      <c r="AM6" s="629"/>
      <c r="AN6" s="629"/>
      <c r="AO6" s="630"/>
      <c r="AP6" s="620" t="s">
        <v>238</v>
      </c>
      <c r="AQ6" s="621"/>
      <c r="AR6" s="621"/>
      <c r="AS6" s="621"/>
      <c r="AT6" s="621"/>
      <c r="AU6" s="621"/>
      <c r="AV6" s="621"/>
      <c r="AW6" s="621"/>
      <c r="AX6" s="621"/>
      <c r="AY6" s="621"/>
      <c r="AZ6" s="621"/>
      <c r="BA6" s="621"/>
      <c r="BB6" s="621"/>
      <c r="BC6" s="621"/>
      <c r="BD6" s="621"/>
      <c r="BE6" s="621"/>
      <c r="BF6" s="622"/>
      <c r="BG6" s="623">
        <v>6530508</v>
      </c>
      <c r="BH6" s="624"/>
      <c r="BI6" s="624"/>
      <c r="BJ6" s="624"/>
      <c r="BK6" s="624"/>
      <c r="BL6" s="624"/>
      <c r="BM6" s="624"/>
      <c r="BN6" s="625"/>
      <c r="BO6" s="626">
        <v>94.3</v>
      </c>
      <c r="BP6" s="626"/>
      <c r="BQ6" s="626"/>
      <c r="BR6" s="626"/>
      <c r="BS6" s="627">
        <v>43393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220209</v>
      </c>
      <c r="CS6" s="624"/>
      <c r="CT6" s="624"/>
      <c r="CU6" s="624"/>
      <c r="CV6" s="624"/>
      <c r="CW6" s="624"/>
      <c r="CX6" s="624"/>
      <c r="CY6" s="625"/>
      <c r="CZ6" s="617">
        <v>0.7</v>
      </c>
      <c r="DA6" s="618"/>
      <c r="DB6" s="618"/>
      <c r="DC6" s="634"/>
      <c r="DD6" s="632" t="s">
        <v>240</v>
      </c>
      <c r="DE6" s="624"/>
      <c r="DF6" s="624"/>
      <c r="DG6" s="624"/>
      <c r="DH6" s="624"/>
      <c r="DI6" s="624"/>
      <c r="DJ6" s="624"/>
      <c r="DK6" s="624"/>
      <c r="DL6" s="624"/>
      <c r="DM6" s="624"/>
      <c r="DN6" s="624"/>
      <c r="DO6" s="624"/>
      <c r="DP6" s="625"/>
      <c r="DQ6" s="632">
        <v>220209</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3946</v>
      </c>
      <c r="S7" s="624"/>
      <c r="T7" s="624"/>
      <c r="U7" s="624"/>
      <c r="V7" s="624"/>
      <c r="W7" s="624"/>
      <c r="X7" s="624"/>
      <c r="Y7" s="625"/>
      <c r="Z7" s="626">
        <v>0</v>
      </c>
      <c r="AA7" s="626"/>
      <c r="AB7" s="626"/>
      <c r="AC7" s="626"/>
      <c r="AD7" s="627">
        <v>3946</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3018148</v>
      </c>
      <c r="BH7" s="624"/>
      <c r="BI7" s="624"/>
      <c r="BJ7" s="624"/>
      <c r="BK7" s="624"/>
      <c r="BL7" s="624"/>
      <c r="BM7" s="624"/>
      <c r="BN7" s="625"/>
      <c r="BO7" s="626">
        <v>43.6</v>
      </c>
      <c r="BP7" s="626"/>
      <c r="BQ7" s="626"/>
      <c r="BR7" s="626"/>
      <c r="BS7" s="627">
        <v>43393</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3279967</v>
      </c>
      <c r="CS7" s="624"/>
      <c r="CT7" s="624"/>
      <c r="CU7" s="624"/>
      <c r="CV7" s="624"/>
      <c r="CW7" s="624"/>
      <c r="CX7" s="624"/>
      <c r="CY7" s="625"/>
      <c r="CZ7" s="626">
        <v>11.2</v>
      </c>
      <c r="DA7" s="626"/>
      <c r="DB7" s="626"/>
      <c r="DC7" s="626"/>
      <c r="DD7" s="632">
        <v>121253</v>
      </c>
      <c r="DE7" s="624"/>
      <c r="DF7" s="624"/>
      <c r="DG7" s="624"/>
      <c r="DH7" s="624"/>
      <c r="DI7" s="624"/>
      <c r="DJ7" s="624"/>
      <c r="DK7" s="624"/>
      <c r="DL7" s="624"/>
      <c r="DM7" s="624"/>
      <c r="DN7" s="624"/>
      <c r="DO7" s="624"/>
      <c r="DP7" s="625"/>
      <c r="DQ7" s="632">
        <v>2304266</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56183</v>
      </c>
      <c r="S8" s="624"/>
      <c r="T8" s="624"/>
      <c r="U8" s="624"/>
      <c r="V8" s="624"/>
      <c r="W8" s="624"/>
      <c r="X8" s="624"/>
      <c r="Y8" s="625"/>
      <c r="Z8" s="626">
        <v>0.2</v>
      </c>
      <c r="AA8" s="626"/>
      <c r="AB8" s="626"/>
      <c r="AC8" s="626"/>
      <c r="AD8" s="627">
        <v>56183</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104767</v>
      </c>
      <c r="BH8" s="624"/>
      <c r="BI8" s="624"/>
      <c r="BJ8" s="624"/>
      <c r="BK8" s="624"/>
      <c r="BL8" s="624"/>
      <c r="BM8" s="624"/>
      <c r="BN8" s="625"/>
      <c r="BO8" s="626">
        <v>1.5</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11638997</v>
      </c>
      <c r="CS8" s="624"/>
      <c r="CT8" s="624"/>
      <c r="CU8" s="624"/>
      <c r="CV8" s="624"/>
      <c r="CW8" s="624"/>
      <c r="CX8" s="624"/>
      <c r="CY8" s="625"/>
      <c r="CZ8" s="626">
        <v>39.6</v>
      </c>
      <c r="DA8" s="626"/>
      <c r="DB8" s="626"/>
      <c r="DC8" s="626"/>
      <c r="DD8" s="632">
        <v>45237</v>
      </c>
      <c r="DE8" s="624"/>
      <c r="DF8" s="624"/>
      <c r="DG8" s="624"/>
      <c r="DH8" s="624"/>
      <c r="DI8" s="624"/>
      <c r="DJ8" s="624"/>
      <c r="DK8" s="624"/>
      <c r="DL8" s="624"/>
      <c r="DM8" s="624"/>
      <c r="DN8" s="624"/>
      <c r="DO8" s="624"/>
      <c r="DP8" s="625"/>
      <c r="DQ8" s="632">
        <v>5997518</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39967</v>
      </c>
      <c r="S9" s="624"/>
      <c r="T9" s="624"/>
      <c r="U9" s="624"/>
      <c r="V9" s="624"/>
      <c r="W9" s="624"/>
      <c r="X9" s="624"/>
      <c r="Y9" s="625"/>
      <c r="Z9" s="626">
        <v>0.1</v>
      </c>
      <c r="AA9" s="626"/>
      <c r="AB9" s="626"/>
      <c r="AC9" s="626"/>
      <c r="AD9" s="627">
        <v>39967</v>
      </c>
      <c r="AE9" s="627"/>
      <c r="AF9" s="627"/>
      <c r="AG9" s="627"/>
      <c r="AH9" s="627"/>
      <c r="AI9" s="627"/>
      <c r="AJ9" s="627"/>
      <c r="AK9" s="627"/>
      <c r="AL9" s="628">
        <v>0.2</v>
      </c>
      <c r="AM9" s="629"/>
      <c r="AN9" s="629"/>
      <c r="AO9" s="630"/>
      <c r="AP9" s="620" t="s">
        <v>248</v>
      </c>
      <c r="AQ9" s="621"/>
      <c r="AR9" s="621"/>
      <c r="AS9" s="621"/>
      <c r="AT9" s="621"/>
      <c r="AU9" s="621"/>
      <c r="AV9" s="621"/>
      <c r="AW9" s="621"/>
      <c r="AX9" s="621"/>
      <c r="AY9" s="621"/>
      <c r="AZ9" s="621"/>
      <c r="BA9" s="621"/>
      <c r="BB9" s="621"/>
      <c r="BC9" s="621"/>
      <c r="BD9" s="621"/>
      <c r="BE9" s="621"/>
      <c r="BF9" s="622"/>
      <c r="BG9" s="623">
        <v>2645828</v>
      </c>
      <c r="BH9" s="624"/>
      <c r="BI9" s="624"/>
      <c r="BJ9" s="624"/>
      <c r="BK9" s="624"/>
      <c r="BL9" s="624"/>
      <c r="BM9" s="624"/>
      <c r="BN9" s="625"/>
      <c r="BO9" s="626">
        <v>38.200000000000003</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3122922</v>
      </c>
      <c r="CS9" s="624"/>
      <c r="CT9" s="624"/>
      <c r="CU9" s="624"/>
      <c r="CV9" s="624"/>
      <c r="CW9" s="624"/>
      <c r="CX9" s="624"/>
      <c r="CY9" s="625"/>
      <c r="CZ9" s="626">
        <v>10.6</v>
      </c>
      <c r="DA9" s="626"/>
      <c r="DB9" s="626"/>
      <c r="DC9" s="626"/>
      <c r="DD9" s="632">
        <v>56468</v>
      </c>
      <c r="DE9" s="624"/>
      <c r="DF9" s="624"/>
      <c r="DG9" s="624"/>
      <c r="DH9" s="624"/>
      <c r="DI9" s="624"/>
      <c r="DJ9" s="624"/>
      <c r="DK9" s="624"/>
      <c r="DL9" s="624"/>
      <c r="DM9" s="624"/>
      <c r="DN9" s="624"/>
      <c r="DO9" s="624"/>
      <c r="DP9" s="625"/>
      <c r="DQ9" s="632">
        <v>2529456</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115532</v>
      </c>
      <c r="BH10" s="624"/>
      <c r="BI10" s="624"/>
      <c r="BJ10" s="624"/>
      <c r="BK10" s="624"/>
      <c r="BL10" s="624"/>
      <c r="BM10" s="624"/>
      <c r="BN10" s="625"/>
      <c r="BO10" s="626">
        <v>1.7</v>
      </c>
      <c r="BP10" s="626"/>
      <c r="BQ10" s="626"/>
      <c r="BR10" s="626"/>
      <c r="BS10" s="627" t="s">
        <v>240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313</v>
      </c>
      <c r="CS10" s="624"/>
      <c r="CT10" s="624"/>
      <c r="CU10" s="624"/>
      <c r="CV10" s="624"/>
      <c r="CW10" s="624"/>
      <c r="CX10" s="624"/>
      <c r="CY10" s="625"/>
      <c r="CZ10" s="626">
        <v>0</v>
      </c>
      <c r="DA10" s="626"/>
      <c r="DB10" s="626"/>
      <c r="DC10" s="626"/>
      <c r="DD10" s="632" t="s">
        <v>240</v>
      </c>
      <c r="DE10" s="624"/>
      <c r="DF10" s="624"/>
      <c r="DG10" s="624"/>
      <c r="DH10" s="624"/>
      <c r="DI10" s="624"/>
      <c r="DJ10" s="624"/>
      <c r="DK10" s="624"/>
      <c r="DL10" s="624"/>
      <c r="DM10" s="624"/>
      <c r="DN10" s="624"/>
      <c r="DO10" s="624"/>
      <c r="DP10" s="625"/>
      <c r="DQ10" s="632">
        <v>313</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1415210</v>
      </c>
      <c r="S11" s="624"/>
      <c r="T11" s="624"/>
      <c r="U11" s="624"/>
      <c r="V11" s="624"/>
      <c r="W11" s="624"/>
      <c r="X11" s="624"/>
      <c r="Y11" s="625"/>
      <c r="Z11" s="628">
        <v>4.7</v>
      </c>
      <c r="AA11" s="629"/>
      <c r="AB11" s="629"/>
      <c r="AC11" s="635"/>
      <c r="AD11" s="632">
        <v>1415210</v>
      </c>
      <c r="AE11" s="624"/>
      <c r="AF11" s="624"/>
      <c r="AG11" s="624"/>
      <c r="AH11" s="624"/>
      <c r="AI11" s="624"/>
      <c r="AJ11" s="624"/>
      <c r="AK11" s="625"/>
      <c r="AL11" s="628">
        <v>8.3000000000000007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152021</v>
      </c>
      <c r="BH11" s="624"/>
      <c r="BI11" s="624"/>
      <c r="BJ11" s="624"/>
      <c r="BK11" s="624"/>
      <c r="BL11" s="624"/>
      <c r="BM11" s="624"/>
      <c r="BN11" s="625"/>
      <c r="BO11" s="626">
        <v>2.2000000000000002</v>
      </c>
      <c r="BP11" s="626"/>
      <c r="BQ11" s="626"/>
      <c r="BR11" s="626"/>
      <c r="BS11" s="627">
        <v>43393</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641587</v>
      </c>
      <c r="CS11" s="624"/>
      <c r="CT11" s="624"/>
      <c r="CU11" s="624"/>
      <c r="CV11" s="624"/>
      <c r="CW11" s="624"/>
      <c r="CX11" s="624"/>
      <c r="CY11" s="625"/>
      <c r="CZ11" s="626">
        <v>2.2000000000000002</v>
      </c>
      <c r="DA11" s="626"/>
      <c r="DB11" s="626"/>
      <c r="DC11" s="626"/>
      <c r="DD11" s="632">
        <v>33262</v>
      </c>
      <c r="DE11" s="624"/>
      <c r="DF11" s="624"/>
      <c r="DG11" s="624"/>
      <c r="DH11" s="624"/>
      <c r="DI11" s="624"/>
      <c r="DJ11" s="624"/>
      <c r="DK11" s="624"/>
      <c r="DL11" s="624"/>
      <c r="DM11" s="624"/>
      <c r="DN11" s="624"/>
      <c r="DO11" s="624"/>
      <c r="DP11" s="625"/>
      <c r="DQ11" s="632">
        <v>355315</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22523</v>
      </c>
      <c r="S12" s="624"/>
      <c r="T12" s="624"/>
      <c r="U12" s="624"/>
      <c r="V12" s="624"/>
      <c r="W12" s="624"/>
      <c r="X12" s="624"/>
      <c r="Y12" s="625"/>
      <c r="Z12" s="626">
        <v>0.1</v>
      </c>
      <c r="AA12" s="626"/>
      <c r="AB12" s="626"/>
      <c r="AC12" s="626"/>
      <c r="AD12" s="627">
        <v>22523</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2870942</v>
      </c>
      <c r="BH12" s="624"/>
      <c r="BI12" s="624"/>
      <c r="BJ12" s="624"/>
      <c r="BK12" s="624"/>
      <c r="BL12" s="624"/>
      <c r="BM12" s="624"/>
      <c r="BN12" s="625"/>
      <c r="BO12" s="626">
        <v>41.5</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1176379</v>
      </c>
      <c r="CS12" s="624"/>
      <c r="CT12" s="624"/>
      <c r="CU12" s="624"/>
      <c r="CV12" s="624"/>
      <c r="CW12" s="624"/>
      <c r="CX12" s="624"/>
      <c r="CY12" s="625"/>
      <c r="CZ12" s="626">
        <v>4</v>
      </c>
      <c r="DA12" s="626"/>
      <c r="DB12" s="626"/>
      <c r="DC12" s="626"/>
      <c r="DD12" s="632">
        <v>52016</v>
      </c>
      <c r="DE12" s="624"/>
      <c r="DF12" s="624"/>
      <c r="DG12" s="624"/>
      <c r="DH12" s="624"/>
      <c r="DI12" s="624"/>
      <c r="DJ12" s="624"/>
      <c r="DK12" s="624"/>
      <c r="DL12" s="624"/>
      <c r="DM12" s="624"/>
      <c r="DN12" s="624"/>
      <c r="DO12" s="624"/>
      <c r="DP12" s="625"/>
      <c r="DQ12" s="632">
        <v>680137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2867678</v>
      </c>
      <c r="BH13" s="624"/>
      <c r="BI13" s="624"/>
      <c r="BJ13" s="624"/>
      <c r="BK13" s="624"/>
      <c r="BL13" s="624"/>
      <c r="BM13" s="624"/>
      <c r="BN13" s="625"/>
      <c r="BO13" s="626">
        <v>41.4</v>
      </c>
      <c r="BP13" s="626"/>
      <c r="BQ13" s="626"/>
      <c r="BR13" s="626"/>
      <c r="BS13" s="627" t="s">
        <v>240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2261236</v>
      </c>
      <c r="CS13" s="624"/>
      <c r="CT13" s="624"/>
      <c r="CU13" s="624"/>
      <c r="CV13" s="624"/>
      <c r="CW13" s="624"/>
      <c r="CX13" s="624"/>
      <c r="CY13" s="625"/>
      <c r="CZ13" s="626">
        <v>7.7</v>
      </c>
      <c r="DA13" s="626"/>
      <c r="DB13" s="626"/>
      <c r="DC13" s="626"/>
      <c r="DD13" s="632">
        <v>608236</v>
      </c>
      <c r="DE13" s="624"/>
      <c r="DF13" s="624"/>
      <c r="DG13" s="624"/>
      <c r="DH13" s="624"/>
      <c r="DI13" s="624"/>
      <c r="DJ13" s="624"/>
      <c r="DK13" s="624"/>
      <c r="DL13" s="624"/>
      <c r="DM13" s="624"/>
      <c r="DN13" s="624"/>
      <c r="DO13" s="624"/>
      <c r="DP13" s="625"/>
      <c r="DQ13" s="632">
        <v>1297003</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827</v>
      </c>
      <c r="S14" s="624"/>
      <c r="T14" s="624"/>
      <c r="U14" s="624"/>
      <c r="V14" s="624"/>
      <c r="W14" s="624"/>
      <c r="X14" s="624"/>
      <c r="Y14" s="625"/>
      <c r="Z14" s="626">
        <v>0</v>
      </c>
      <c r="AA14" s="626"/>
      <c r="AB14" s="626"/>
      <c r="AC14" s="626"/>
      <c r="AD14" s="627">
        <v>827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232047</v>
      </c>
      <c r="BH14" s="624"/>
      <c r="BI14" s="624"/>
      <c r="BJ14" s="624"/>
      <c r="BK14" s="624"/>
      <c r="BL14" s="624"/>
      <c r="BM14" s="624"/>
      <c r="BN14" s="625"/>
      <c r="BO14" s="626">
        <v>3.4</v>
      </c>
      <c r="BP14" s="626"/>
      <c r="BQ14" s="626"/>
      <c r="BR14" s="626"/>
      <c r="BS14" s="627" t="s">
        <v>240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1114256</v>
      </c>
      <c r="CS14" s="624"/>
      <c r="CT14" s="624"/>
      <c r="CU14" s="624"/>
      <c r="CV14" s="624"/>
      <c r="CW14" s="624"/>
      <c r="CX14" s="624"/>
      <c r="CY14" s="625"/>
      <c r="CZ14" s="626">
        <v>3.8</v>
      </c>
      <c r="DA14" s="626"/>
      <c r="DB14" s="626"/>
      <c r="DC14" s="626"/>
      <c r="DD14" s="632">
        <v>88480</v>
      </c>
      <c r="DE14" s="624"/>
      <c r="DF14" s="624"/>
      <c r="DG14" s="624"/>
      <c r="DH14" s="624"/>
      <c r="DI14" s="624"/>
      <c r="DJ14" s="624"/>
      <c r="DK14" s="624"/>
      <c r="DL14" s="624"/>
      <c r="DM14" s="624"/>
      <c r="DN14" s="624"/>
      <c r="DO14" s="624"/>
      <c r="DP14" s="625"/>
      <c r="DQ14" s="632">
        <v>978807</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240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409371</v>
      </c>
      <c r="BH15" s="624"/>
      <c r="BI15" s="624"/>
      <c r="BJ15" s="624"/>
      <c r="BK15" s="624"/>
      <c r="BL15" s="624"/>
      <c r="BM15" s="624"/>
      <c r="BN15" s="625"/>
      <c r="BO15" s="626">
        <v>5.9</v>
      </c>
      <c r="BP15" s="626"/>
      <c r="BQ15" s="626"/>
      <c r="BR15" s="626"/>
      <c r="BS15" s="627" t="s">
        <v>240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2320152</v>
      </c>
      <c r="CS15" s="624"/>
      <c r="CT15" s="624"/>
      <c r="CU15" s="624"/>
      <c r="CV15" s="624"/>
      <c r="CW15" s="624"/>
      <c r="CX15" s="624"/>
      <c r="CY15" s="625"/>
      <c r="CZ15" s="626">
        <v>7.9</v>
      </c>
      <c r="DA15" s="626"/>
      <c r="DB15" s="626"/>
      <c r="DC15" s="626"/>
      <c r="DD15" s="632">
        <v>258835</v>
      </c>
      <c r="DE15" s="624"/>
      <c r="DF15" s="624"/>
      <c r="DG15" s="624"/>
      <c r="DH15" s="624"/>
      <c r="DI15" s="624"/>
      <c r="DJ15" s="624"/>
      <c r="DK15" s="624"/>
      <c r="DL15" s="624"/>
      <c r="DM15" s="624"/>
      <c r="DN15" s="624"/>
      <c r="DO15" s="624"/>
      <c r="DP15" s="625"/>
      <c r="DQ15" s="632">
        <v>1598768</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23836</v>
      </c>
      <c r="S16" s="624"/>
      <c r="T16" s="624"/>
      <c r="U16" s="624"/>
      <c r="V16" s="624"/>
      <c r="W16" s="624"/>
      <c r="X16" s="624"/>
      <c r="Y16" s="625"/>
      <c r="Z16" s="626">
        <v>0.1</v>
      </c>
      <c r="AA16" s="626"/>
      <c r="AB16" s="626"/>
      <c r="AC16" s="626"/>
      <c r="AD16" s="627">
        <v>23836</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15935</v>
      </c>
      <c r="CS16" s="624"/>
      <c r="CT16" s="624"/>
      <c r="CU16" s="624"/>
      <c r="CV16" s="624"/>
      <c r="CW16" s="624"/>
      <c r="CX16" s="624"/>
      <c r="CY16" s="625"/>
      <c r="CZ16" s="626">
        <v>0.1</v>
      </c>
      <c r="DA16" s="626"/>
      <c r="DB16" s="626"/>
      <c r="DC16" s="626"/>
      <c r="DD16" s="632" t="s">
        <v>240</v>
      </c>
      <c r="DE16" s="624"/>
      <c r="DF16" s="624"/>
      <c r="DG16" s="624"/>
      <c r="DH16" s="624"/>
      <c r="DI16" s="624"/>
      <c r="DJ16" s="624"/>
      <c r="DK16" s="624"/>
      <c r="DL16" s="624"/>
      <c r="DM16" s="624"/>
      <c r="DN16" s="624"/>
      <c r="DO16" s="624"/>
      <c r="DP16" s="625"/>
      <c r="DQ16" s="632">
        <v>543</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75117</v>
      </c>
      <c r="S17" s="624"/>
      <c r="T17" s="624"/>
      <c r="U17" s="624"/>
      <c r="V17" s="624"/>
      <c r="W17" s="624"/>
      <c r="X17" s="624"/>
      <c r="Y17" s="625"/>
      <c r="Z17" s="626">
        <v>0.2</v>
      </c>
      <c r="AA17" s="626"/>
      <c r="AB17" s="626"/>
      <c r="AC17" s="626"/>
      <c r="AD17" s="627">
        <v>75117</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3602928</v>
      </c>
      <c r="CS17" s="624"/>
      <c r="CT17" s="624"/>
      <c r="CU17" s="624"/>
      <c r="CV17" s="624"/>
      <c r="CW17" s="624"/>
      <c r="CX17" s="624"/>
      <c r="CY17" s="625"/>
      <c r="CZ17" s="626">
        <v>12.3</v>
      </c>
      <c r="DA17" s="626"/>
      <c r="DB17" s="626"/>
      <c r="DC17" s="626"/>
      <c r="DD17" s="632" t="s">
        <v>240</v>
      </c>
      <c r="DE17" s="624"/>
      <c r="DF17" s="624"/>
      <c r="DG17" s="624"/>
      <c r="DH17" s="624"/>
      <c r="DI17" s="624"/>
      <c r="DJ17" s="624"/>
      <c r="DK17" s="624"/>
      <c r="DL17" s="624"/>
      <c r="DM17" s="624"/>
      <c r="DN17" s="624"/>
      <c r="DO17" s="624"/>
      <c r="DP17" s="625"/>
      <c r="DQ17" s="632">
        <v>3602928</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55623</v>
      </c>
      <c r="S18" s="624"/>
      <c r="T18" s="624"/>
      <c r="U18" s="624"/>
      <c r="V18" s="624"/>
      <c r="W18" s="624"/>
      <c r="X18" s="624"/>
      <c r="Y18" s="625"/>
      <c r="Z18" s="626">
        <v>0.2</v>
      </c>
      <c r="AA18" s="626"/>
      <c r="AB18" s="626"/>
      <c r="AC18" s="626"/>
      <c r="AD18" s="627">
        <v>55623</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52168</v>
      </c>
      <c r="S19" s="624"/>
      <c r="T19" s="624"/>
      <c r="U19" s="624"/>
      <c r="V19" s="624"/>
      <c r="W19" s="624"/>
      <c r="X19" s="624"/>
      <c r="Y19" s="625"/>
      <c r="Z19" s="626">
        <v>0.2</v>
      </c>
      <c r="AA19" s="626"/>
      <c r="AB19" s="626"/>
      <c r="AC19" s="626"/>
      <c r="AD19" s="627">
        <v>52168</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395532</v>
      </c>
      <c r="BH19" s="624"/>
      <c r="BI19" s="624"/>
      <c r="BJ19" s="624"/>
      <c r="BK19" s="624"/>
      <c r="BL19" s="624"/>
      <c r="BM19" s="624"/>
      <c r="BN19" s="625"/>
      <c r="BO19" s="626">
        <v>5.7</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3455</v>
      </c>
      <c r="S20" s="624"/>
      <c r="T20" s="624"/>
      <c r="U20" s="624"/>
      <c r="V20" s="624"/>
      <c r="W20" s="624"/>
      <c r="X20" s="624"/>
      <c r="Y20" s="625"/>
      <c r="Z20" s="626">
        <v>0</v>
      </c>
      <c r="AA20" s="626"/>
      <c r="AB20" s="626"/>
      <c r="AC20" s="626"/>
      <c r="AD20" s="627">
        <v>3455</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395532</v>
      </c>
      <c r="BH20" s="624"/>
      <c r="BI20" s="624"/>
      <c r="BJ20" s="624"/>
      <c r="BK20" s="624"/>
      <c r="BL20" s="624"/>
      <c r="BM20" s="624"/>
      <c r="BN20" s="625"/>
      <c r="BO20" s="626">
        <v>5.7</v>
      </c>
      <c r="BP20" s="626"/>
      <c r="BQ20" s="626"/>
      <c r="BR20" s="626"/>
      <c r="BS20" s="627" t="s">
        <v>240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29394881</v>
      </c>
      <c r="CS20" s="624"/>
      <c r="CT20" s="624"/>
      <c r="CU20" s="624"/>
      <c r="CV20" s="624"/>
      <c r="CW20" s="624"/>
      <c r="CX20" s="624"/>
      <c r="CY20" s="625"/>
      <c r="CZ20" s="626">
        <v>100</v>
      </c>
      <c r="DA20" s="626"/>
      <c r="DB20" s="626"/>
      <c r="DC20" s="626"/>
      <c r="DD20" s="632">
        <v>1263787</v>
      </c>
      <c r="DE20" s="624"/>
      <c r="DF20" s="624"/>
      <c r="DG20" s="624"/>
      <c r="DH20" s="624"/>
      <c r="DI20" s="624"/>
      <c r="DJ20" s="624"/>
      <c r="DK20" s="624"/>
      <c r="DL20" s="624"/>
      <c r="DM20" s="624"/>
      <c r="DN20" s="624"/>
      <c r="DO20" s="624"/>
      <c r="DP20" s="625"/>
      <c r="DQ20" s="632">
        <v>19565263</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9219742</v>
      </c>
      <c r="S21" s="624"/>
      <c r="T21" s="624"/>
      <c r="U21" s="624"/>
      <c r="V21" s="624"/>
      <c r="W21" s="624"/>
      <c r="X21" s="624"/>
      <c r="Y21" s="625"/>
      <c r="Z21" s="626">
        <v>30.3</v>
      </c>
      <c r="AA21" s="626"/>
      <c r="AB21" s="626"/>
      <c r="AC21" s="626"/>
      <c r="AD21" s="627">
        <v>8265987</v>
      </c>
      <c r="AE21" s="627"/>
      <c r="AF21" s="627"/>
      <c r="AG21" s="627"/>
      <c r="AH21" s="627"/>
      <c r="AI21" s="627"/>
      <c r="AJ21" s="627"/>
      <c r="AK21" s="627"/>
      <c r="AL21" s="628">
        <v>48.6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381</v>
      </c>
      <c r="BH21" s="624"/>
      <c r="BI21" s="624"/>
      <c r="BJ21" s="624"/>
      <c r="BK21" s="624"/>
      <c r="BL21" s="624"/>
      <c r="BM21" s="624"/>
      <c r="BN21" s="625"/>
      <c r="BO21" s="626">
        <v>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8265987</v>
      </c>
      <c r="S22" s="624"/>
      <c r="T22" s="624"/>
      <c r="U22" s="624"/>
      <c r="V22" s="624"/>
      <c r="W22" s="624"/>
      <c r="X22" s="624"/>
      <c r="Y22" s="625"/>
      <c r="Z22" s="626">
        <v>27.2</v>
      </c>
      <c r="AA22" s="626"/>
      <c r="AB22" s="626"/>
      <c r="AC22" s="626"/>
      <c r="AD22" s="627">
        <v>8265987</v>
      </c>
      <c r="AE22" s="627"/>
      <c r="AF22" s="627"/>
      <c r="AG22" s="627"/>
      <c r="AH22" s="627"/>
      <c r="AI22" s="627"/>
      <c r="AJ22" s="627"/>
      <c r="AK22" s="627"/>
      <c r="AL22" s="628">
        <v>48.6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953755</v>
      </c>
      <c r="S23" s="624"/>
      <c r="T23" s="624"/>
      <c r="U23" s="624"/>
      <c r="V23" s="624"/>
      <c r="W23" s="624"/>
      <c r="X23" s="624"/>
      <c r="Y23" s="625"/>
      <c r="Z23" s="626">
        <v>3.1</v>
      </c>
      <c r="AA23" s="626"/>
      <c r="AB23" s="626"/>
      <c r="AC23" s="626"/>
      <c r="AD23" s="627" t="s">
        <v>240</v>
      </c>
      <c r="AE23" s="627"/>
      <c r="AF23" s="627"/>
      <c r="AG23" s="627"/>
      <c r="AH23" s="627"/>
      <c r="AI23" s="627"/>
      <c r="AJ23" s="627"/>
      <c r="AK23" s="627"/>
      <c r="AL23" s="628" t="s">
        <v>240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395151</v>
      </c>
      <c r="BH23" s="624"/>
      <c r="BI23" s="624"/>
      <c r="BJ23" s="624"/>
      <c r="BK23" s="624"/>
      <c r="BL23" s="624"/>
      <c r="BM23" s="624"/>
      <c r="BN23" s="625"/>
      <c r="BO23" s="626">
        <v>5.7</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15306177</v>
      </c>
      <c r="CS24" s="613"/>
      <c r="CT24" s="613"/>
      <c r="CU24" s="613"/>
      <c r="CV24" s="613"/>
      <c r="CW24" s="613"/>
      <c r="CX24" s="613"/>
      <c r="CY24" s="614"/>
      <c r="CZ24" s="617">
        <v>52.1</v>
      </c>
      <c r="DA24" s="618"/>
      <c r="DB24" s="618"/>
      <c r="DC24" s="634"/>
      <c r="DD24" s="657">
        <v>10464188</v>
      </c>
      <c r="DE24" s="613"/>
      <c r="DF24" s="613"/>
      <c r="DG24" s="613"/>
      <c r="DH24" s="613"/>
      <c r="DI24" s="613"/>
      <c r="DJ24" s="613"/>
      <c r="DK24" s="614"/>
      <c r="DL24" s="657">
        <v>10097945</v>
      </c>
      <c r="DM24" s="613"/>
      <c r="DN24" s="613"/>
      <c r="DO24" s="613"/>
      <c r="DP24" s="613"/>
      <c r="DQ24" s="613"/>
      <c r="DR24" s="613"/>
      <c r="DS24" s="613"/>
      <c r="DT24" s="613"/>
      <c r="DU24" s="613"/>
      <c r="DV24" s="614"/>
      <c r="DW24" s="617">
        <v>58.6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18081601</v>
      </c>
      <c r="S25" s="624"/>
      <c r="T25" s="624"/>
      <c r="U25" s="624"/>
      <c r="V25" s="624"/>
      <c r="W25" s="624"/>
      <c r="X25" s="624"/>
      <c r="Y25" s="625"/>
      <c r="Z25" s="626">
        <v>59.4</v>
      </c>
      <c r="AA25" s="626"/>
      <c r="AB25" s="626"/>
      <c r="AC25" s="626"/>
      <c r="AD25" s="627">
        <v>16732695</v>
      </c>
      <c r="AE25" s="627"/>
      <c r="AF25" s="627"/>
      <c r="AG25" s="627"/>
      <c r="AH25" s="627"/>
      <c r="AI25" s="627"/>
      <c r="AJ25" s="627"/>
      <c r="AK25" s="627"/>
      <c r="AL25" s="628">
        <v>98.4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4769058</v>
      </c>
      <c r="CS25" s="653"/>
      <c r="CT25" s="653"/>
      <c r="CU25" s="653"/>
      <c r="CV25" s="653"/>
      <c r="CW25" s="653"/>
      <c r="CX25" s="653"/>
      <c r="CY25" s="654"/>
      <c r="CZ25" s="628">
        <v>16.2</v>
      </c>
      <c r="DA25" s="655"/>
      <c r="DB25" s="655"/>
      <c r="DC25" s="658"/>
      <c r="DD25" s="632">
        <v>4414633</v>
      </c>
      <c r="DE25" s="653"/>
      <c r="DF25" s="653"/>
      <c r="DG25" s="653"/>
      <c r="DH25" s="653"/>
      <c r="DI25" s="653"/>
      <c r="DJ25" s="653"/>
      <c r="DK25" s="654"/>
      <c r="DL25" s="632">
        <v>4188819</v>
      </c>
      <c r="DM25" s="653"/>
      <c r="DN25" s="653"/>
      <c r="DO25" s="653"/>
      <c r="DP25" s="653"/>
      <c r="DQ25" s="653"/>
      <c r="DR25" s="653"/>
      <c r="DS25" s="653"/>
      <c r="DT25" s="653"/>
      <c r="DU25" s="653"/>
      <c r="DV25" s="654"/>
      <c r="DW25" s="628">
        <v>24.3</v>
      </c>
      <c r="DX25" s="655"/>
      <c r="DY25" s="655"/>
      <c r="DZ25" s="655"/>
      <c r="EA25" s="655"/>
      <c r="EB25" s="655"/>
      <c r="EC25" s="656"/>
    </row>
    <row r="26" spans="2:133" ht="11.25" customHeight="1" x14ac:dyDescent="0.15">
      <c r="B26" s="620" t="s">
        <v>301</v>
      </c>
      <c r="C26" s="621"/>
      <c r="D26" s="621"/>
      <c r="E26" s="621"/>
      <c r="F26" s="621"/>
      <c r="G26" s="621"/>
      <c r="H26" s="621"/>
      <c r="I26" s="621"/>
      <c r="J26" s="621"/>
      <c r="K26" s="621"/>
      <c r="L26" s="621"/>
      <c r="M26" s="621"/>
      <c r="N26" s="621"/>
      <c r="O26" s="621"/>
      <c r="P26" s="621"/>
      <c r="Q26" s="622"/>
      <c r="R26" s="623">
        <v>3722</v>
      </c>
      <c r="S26" s="624"/>
      <c r="T26" s="624"/>
      <c r="U26" s="624"/>
      <c r="V26" s="624"/>
      <c r="W26" s="624"/>
      <c r="X26" s="624"/>
      <c r="Y26" s="625"/>
      <c r="Z26" s="626">
        <v>0</v>
      </c>
      <c r="AA26" s="626"/>
      <c r="AB26" s="626"/>
      <c r="AC26" s="626"/>
      <c r="AD26" s="627">
        <v>3722</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2879595</v>
      </c>
      <c r="CS26" s="624"/>
      <c r="CT26" s="624"/>
      <c r="CU26" s="624"/>
      <c r="CV26" s="624"/>
      <c r="CW26" s="624"/>
      <c r="CX26" s="624"/>
      <c r="CY26" s="625"/>
      <c r="CZ26" s="628">
        <v>9.8000000000000007</v>
      </c>
      <c r="DA26" s="655"/>
      <c r="DB26" s="655"/>
      <c r="DC26" s="658"/>
      <c r="DD26" s="632">
        <v>2682481</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5"/>
      <c r="DY26" s="655"/>
      <c r="DZ26" s="655"/>
      <c r="EA26" s="655"/>
      <c r="EB26" s="655"/>
      <c r="EC26" s="656"/>
    </row>
    <row r="27" spans="2:133" ht="11.25" customHeight="1" x14ac:dyDescent="0.15">
      <c r="B27" s="620" t="s">
        <v>304</v>
      </c>
      <c r="C27" s="621"/>
      <c r="D27" s="621"/>
      <c r="E27" s="621"/>
      <c r="F27" s="621"/>
      <c r="G27" s="621"/>
      <c r="H27" s="621"/>
      <c r="I27" s="621"/>
      <c r="J27" s="621"/>
      <c r="K27" s="621"/>
      <c r="L27" s="621"/>
      <c r="M27" s="621"/>
      <c r="N27" s="621"/>
      <c r="O27" s="621"/>
      <c r="P27" s="621"/>
      <c r="Q27" s="622"/>
      <c r="R27" s="623">
        <v>76346</v>
      </c>
      <c r="S27" s="624"/>
      <c r="T27" s="624"/>
      <c r="U27" s="624"/>
      <c r="V27" s="624"/>
      <c r="W27" s="624"/>
      <c r="X27" s="624"/>
      <c r="Y27" s="625"/>
      <c r="Z27" s="626">
        <v>0.3</v>
      </c>
      <c r="AA27" s="626"/>
      <c r="AB27" s="626"/>
      <c r="AC27" s="626"/>
      <c r="AD27" s="627">
        <v>9092</v>
      </c>
      <c r="AE27" s="627"/>
      <c r="AF27" s="627"/>
      <c r="AG27" s="627"/>
      <c r="AH27" s="627"/>
      <c r="AI27" s="627"/>
      <c r="AJ27" s="627"/>
      <c r="AK27" s="627"/>
      <c r="AL27" s="628">
        <v>0.1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6926040</v>
      </c>
      <c r="BH27" s="624"/>
      <c r="BI27" s="624"/>
      <c r="BJ27" s="624"/>
      <c r="BK27" s="624"/>
      <c r="BL27" s="624"/>
      <c r="BM27" s="624"/>
      <c r="BN27" s="625"/>
      <c r="BO27" s="626">
        <v>100</v>
      </c>
      <c r="BP27" s="626"/>
      <c r="BQ27" s="626"/>
      <c r="BR27" s="626"/>
      <c r="BS27" s="627">
        <v>43393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6934191</v>
      </c>
      <c r="CS27" s="653"/>
      <c r="CT27" s="653"/>
      <c r="CU27" s="653"/>
      <c r="CV27" s="653"/>
      <c r="CW27" s="653"/>
      <c r="CX27" s="653"/>
      <c r="CY27" s="654"/>
      <c r="CZ27" s="628">
        <v>23.6</v>
      </c>
      <c r="DA27" s="655"/>
      <c r="DB27" s="655"/>
      <c r="DC27" s="658"/>
      <c r="DD27" s="632">
        <v>2446627</v>
      </c>
      <c r="DE27" s="653"/>
      <c r="DF27" s="653"/>
      <c r="DG27" s="653"/>
      <c r="DH27" s="653"/>
      <c r="DI27" s="653"/>
      <c r="DJ27" s="653"/>
      <c r="DK27" s="654"/>
      <c r="DL27" s="632">
        <v>2306198</v>
      </c>
      <c r="DM27" s="653"/>
      <c r="DN27" s="653"/>
      <c r="DO27" s="653"/>
      <c r="DP27" s="653"/>
      <c r="DQ27" s="653"/>
      <c r="DR27" s="653"/>
      <c r="DS27" s="653"/>
      <c r="DT27" s="653"/>
      <c r="DU27" s="653"/>
      <c r="DV27" s="654"/>
      <c r="DW27" s="628">
        <v>13.4</v>
      </c>
      <c r="DX27" s="655"/>
      <c r="DY27" s="655"/>
      <c r="DZ27" s="655"/>
      <c r="EA27" s="655"/>
      <c r="EB27" s="655"/>
      <c r="EC27" s="656"/>
    </row>
    <row r="28" spans="2:133" ht="11.25" customHeight="1" x14ac:dyDescent="0.15">
      <c r="B28" s="620" t="s">
        <v>307</v>
      </c>
      <c r="C28" s="621"/>
      <c r="D28" s="621"/>
      <c r="E28" s="621"/>
      <c r="F28" s="621"/>
      <c r="G28" s="621"/>
      <c r="H28" s="621"/>
      <c r="I28" s="621"/>
      <c r="J28" s="621"/>
      <c r="K28" s="621"/>
      <c r="L28" s="621"/>
      <c r="M28" s="621"/>
      <c r="N28" s="621"/>
      <c r="O28" s="621"/>
      <c r="P28" s="621"/>
      <c r="Q28" s="622"/>
      <c r="R28" s="623">
        <v>344292</v>
      </c>
      <c r="S28" s="624"/>
      <c r="T28" s="624"/>
      <c r="U28" s="624"/>
      <c r="V28" s="624"/>
      <c r="W28" s="624"/>
      <c r="X28" s="624"/>
      <c r="Y28" s="625"/>
      <c r="Z28" s="626">
        <v>1.1000000000000001</v>
      </c>
      <c r="AA28" s="626"/>
      <c r="AB28" s="626"/>
      <c r="AC28" s="626"/>
      <c r="AD28" s="627">
        <v>59537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3602928</v>
      </c>
      <c r="CS28" s="624"/>
      <c r="CT28" s="624"/>
      <c r="CU28" s="624"/>
      <c r="CV28" s="624"/>
      <c r="CW28" s="624"/>
      <c r="CX28" s="624"/>
      <c r="CY28" s="625"/>
      <c r="CZ28" s="628">
        <v>12.3</v>
      </c>
      <c r="DA28" s="655"/>
      <c r="DB28" s="655"/>
      <c r="DC28" s="658"/>
      <c r="DD28" s="632">
        <v>3602928</v>
      </c>
      <c r="DE28" s="624"/>
      <c r="DF28" s="624"/>
      <c r="DG28" s="624"/>
      <c r="DH28" s="624"/>
      <c r="DI28" s="624"/>
      <c r="DJ28" s="624"/>
      <c r="DK28" s="625"/>
      <c r="DL28" s="632">
        <v>3602928</v>
      </c>
      <c r="DM28" s="624"/>
      <c r="DN28" s="624"/>
      <c r="DO28" s="624"/>
      <c r="DP28" s="624"/>
      <c r="DQ28" s="624"/>
      <c r="DR28" s="624"/>
      <c r="DS28" s="624"/>
      <c r="DT28" s="624"/>
      <c r="DU28" s="624"/>
      <c r="DV28" s="625"/>
      <c r="DW28" s="628">
        <v>20.9</v>
      </c>
      <c r="DX28" s="655"/>
      <c r="DY28" s="655"/>
      <c r="DZ28" s="655"/>
      <c r="EA28" s="655"/>
      <c r="EB28" s="655"/>
      <c r="EC28" s="656"/>
    </row>
    <row r="29" spans="2:133" ht="11.25" customHeight="1" x14ac:dyDescent="0.15">
      <c r="B29" s="620" t="s">
        <v>309</v>
      </c>
      <c r="C29" s="621"/>
      <c r="D29" s="621"/>
      <c r="E29" s="621"/>
      <c r="F29" s="621"/>
      <c r="G29" s="621"/>
      <c r="H29" s="621"/>
      <c r="I29" s="621"/>
      <c r="J29" s="621"/>
      <c r="K29" s="621"/>
      <c r="L29" s="621"/>
      <c r="M29" s="621"/>
      <c r="N29" s="621"/>
      <c r="O29" s="621"/>
      <c r="P29" s="621"/>
      <c r="Q29" s="622"/>
      <c r="R29" s="623">
        <v>115197</v>
      </c>
      <c r="S29" s="624"/>
      <c r="T29" s="624"/>
      <c r="U29" s="624"/>
      <c r="V29" s="624"/>
      <c r="W29" s="624"/>
      <c r="X29" s="624"/>
      <c r="Y29" s="625"/>
      <c r="Z29" s="626">
        <v>0.4</v>
      </c>
      <c r="AA29" s="626"/>
      <c r="AB29" s="626"/>
      <c r="AC29" s="626"/>
      <c r="AD29" s="627">
        <v>6811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72</v>
      </c>
      <c r="CG29" s="621"/>
      <c r="CH29" s="621"/>
      <c r="CI29" s="621"/>
      <c r="CJ29" s="621"/>
      <c r="CK29" s="621"/>
      <c r="CL29" s="621"/>
      <c r="CM29" s="621"/>
      <c r="CN29" s="621"/>
      <c r="CO29" s="621"/>
      <c r="CP29" s="621"/>
      <c r="CQ29" s="622"/>
      <c r="CR29" s="623">
        <v>3602433</v>
      </c>
      <c r="CS29" s="653"/>
      <c r="CT29" s="653"/>
      <c r="CU29" s="653"/>
      <c r="CV29" s="653"/>
      <c r="CW29" s="653"/>
      <c r="CX29" s="653"/>
      <c r="CY29" s="654"/>
      <c r="CZ29" s="628">
        <v>12.3</v>
      </c>
      <c r="DA29" s="655"/>
      <c r="DB29" s="655"/>
      <c r="DC29" s="658"/>
      <c r="DD29" s="632">
        <v>3602433</v>
      </c>
      <c r="DE29" s="653"/>
      <c r="DF29" s="653"/>
      <c r="DG29" s="653"/>
      <c r="DH29" s="653"/>
      <c r="DI29" s="653"/>
      <c r="DJ29" s="653"/>
      <c r="DK29" s="654"/>
      <c r="DL29" s="632">
        <v>3602433</v>
      </c>
      <c r="DM29" s="653"/>
      <c r="DN29" s="653"/>
      <c r="DO29" s="653"/>
      <c r="DP29" s="653"/>
      <c r="DQ29" s="653"/>
      <c r="DR29" s="653"/>
      <c r="DS29" s="653"/>
      <c r="DT29" s="653"/>
      <c r="DU29" s="653"/>
      <c r="DV29" s="654"/>
      <c r="DW29" s="628">
        <v>20.9</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5462552</v>
      </c>
      <c r="S30" s="624"/>
      <c r="T30" s="624"/>
      <c r="U30" s="624"/>
      <c r="V30" s="624"/>
      <c r="W30" s="624"/>
      <c r="X30" s="624"/>
      <c r="Y30" s="625"/>
      <c r="Z30" s="626">
        <v>18</v>
      </c>
      <c r="AA30" s="626"/>
      <c r="AB30" s="626"/>
      <c r="AC30" s="626"/>
      <c r="AD30" s="627" t="s">
        <v>240</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3479316</v>
      </c>
      <c r="CS30" s="624"/>
      <c r="CT30" s="624"/>
      <c r="CU30" s="624"/>
      <c r="CV30" s="624"/>
      <c r="CW30" s="624"/>
      <c r="CX30" s="624"/>
      <c r="CY30" s="625"/>
      <c r="CZ30" s="628">
        <v>11.8</v>
      </c>
      <c r="DA30" s="655"/>
      <c r="DB30" s="655"/>
      <c r="DC30" s="658"/>
      <c r="DD30" s="632">
        <v>3479316</v>
      </c>
      <c r="DE30" s="624"/>
      <c r="DF30" s="624"/>
      <c r="DG30" s="624"/>
      <c r="DH30" s="624"/>
      <c r="DI30" s="624"/>
      <c r="DJ30" s="624"/>
      <c r="DK30" s="625"/>
      <c r="DL30" s="632">
        <v>3479316</v>
      </c>
      <c r="DM30" s="624"/>
      <c r="DN30" s="624"/>
      <c r="DO30" s="624"/>
      <c r="DP30" s="624"/>
      <c r="DQ30" s="624"/>
      <c r="DR30" s="624"/>
      <c r="DS30" s="624"/>
      <c r="DT30" s="624"/>
      <c r="DU30" s="624"/>
      <c r="DV30" s="625"/>
      <c r="DW30" s="628">
        <v>20.2</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240</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99.2</v>
      </c>
      <c r="BH31" s="667"/>
      <c r="BI31" s="667"/>
      <c r="BJ31" s="667"/>
      <c r="BK31" s="667"/>
      <c r="BL31" s="667"/>
      <c r="BM31" s="618">
        <v>97.6</v>
      </c>
      <c r="BN31" s="667"/>
      <c r="BO31" s="667"/>
      <c r="BP31" s="667"/>
      <c r="BQ31" s="668"/>
      <c r="BR31" s="670">
        <v>99.1</v>
      </c>
      <c r="BS31" s="667"/>
      <c r="BT31" s="667"/>
      <c r="BU31" s="667"/>
      <c r="BV31" s="667"/>
      <c r="BW31" s="667"/>
      <c r="BX31" s="618">
        <v>97</v>
      </c>
      <c r="BY31" s="667"/>
      <c r="BZ31" s="667"/>
      <c r="CA31" s="667"/>
      <c r="CB31" s="668"/>
      <c r="CD31" s="663"/>
      <c r="CE31" s="664"/>
      <c r="CF31" s="620" t="s">
        <v>318</v>
      </c>
      <c r="CG31" s="621"/>
      <c r="CH31" s="621"/>
      <c r="CI31" s="621"/>
      <c r="CJ31" s="621"/>
      <c r="CK31" s="621"/>
      <c r="CL31" s="621"/>
      <c r="CM31" s="621"/>
      <c r="CN31" s="621"/>
      <c r="CO31" s="621"/>
      <c r="CP31" s="621"/>
      <c r="CQ31" s="622"/>
      <c r="CR31" s="623">
        <v>123117</v>
      </c>
      <c r="CS31" s="653"/>
      <c r="CT31" s="653"/>
      <c r="CU31" s="653"/>
      <c r="CV31" s="653"/>
      <c r="CW31" s="653"/>
      <c r="CX31" s="653"/>
      <c r="CY31" s="654"/>
      <c r="CZ31" s="628">
        <v>0.4</v>
      </c>
      <c r="DA31" s="655"/>
      <c r="DB31" s="655"/>
      <c r="DC31" s="658"/>
      <c r="DD31" s="632">
        <v>123117</v>
      </c>
      <c r="DE31" s="653"/>
      <c r="DF31" s="653"/>
      <c r="DG31" s="653"/>
      <c r="DH31" s="653"/>
      <c r="DI31" s="653"/>
      <c r="DJ31" s="653"/>
      <c r="DK31" s="654"/>
      <c r="DL31" s="632">
        <v>123117</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2189458</v>
      </c>
      <c r="S32" s="624"/>
      <c r="T32" s="624"/>
      <c r="U32" s="624"/>
      <c r="V32" s="624"/>
      <c r="W32" s="624"/>
      <c r="X32" s="624"/>
      <c r="Y32" s="625"/>
      <c r="Z32" s="626">
        <v>7.2</v>
      </c>
      <c r="AA32" s="626"/>
      <c r="AB32" s="626"/>
      <c r="AC32" s="626"/>
      <c r="AD32" s="627" t="s">
        <v>240</v>
      </c>
      <c r="AE32" s="627"/>
      <c r="AF32" s="627"/>
      <c r="AG32" s="627"/>
      <c r="AH32" s="627"/>
      <c r="AI32" s="627"/>
      <c r="AJ32" s="627"/>
      <c r="AK32" s="627"/>
      <c r="AL32" s="628" t="s">
        <v>240</v>
      </c>
      <c r="AM32" s="629"/>
      <c r="AN32" s="629"/>
      <c r="AO32" s="630"/>
      <c r="AP32" s="673"/>
      <c r="AQ32" s="674"/>
      <c r="AR32" s="674"/>
      <c r="AS32" s="674"/>
      <c r="AT32" s="678"/>
      <c r="AU32" s="214" t="s">
        <v>320</v>
      </c>
      <c r="AX32" s="620" t="s">
        <v>321</v>
      </c>
      <c r="AY32" s="621"/>
      <c r="AZ32" s="621"/>
      <c r="BA32" s="621"/>
      <c r="BB32" s="621"/>
      <c r="BC32" s="621"/>
      <c r="BD32" s="621"/>
      <c r="BE32" s="621"/>
      <c r="BF32" s="622"/>
      <c r="BG32" s="680">
        <v>99.4</v>
      </c>
      <c r="BH32" s="653"/>
      <c r="BI32" s="653"/>
      <c r="BJ32" s="653"/>
      <c r="BK32" s="653"/>
      <c r="BL32" s="653"/>
      <c r="BM32" s="629">
        <v>98.9</v>
      </c>
      <c r="BN32" s="653"/>
      <c r="BO32" s="653"/>
      <c r="BP32" s="653"/>
      <c r="BQ32" s="669"/>
      <c r="BR32" s="680">
        <v>99.4</v>
      </c>
      <c r="BS32" s="653"/>
      <c r="BT32" s="653"/>
      <c r="BU32" s="653"/>
      <c r="BV32" s="653"/>
      <c r="BW32" s="653"/>
      <c r="BX32" s="629">
        <v>98.7</v>
      </c>
      <c r="BY32" s="653"/>
      <c r="BZ32" s="653"/>
      <c r="CA32" s="653"/>
      <c r="CB32" s="669"/>
      <c r="CD32" s="665"/>
      <c r="CE32" s="666"/>
      <c r="CF32" s="620" t="s">
        <v>322</v>
      </c>
      <c r="CG32" s="621"/>
      <c r="CH32" s="621"/>
      <c r="CI32" s="621"/>
      <c r="CJ32" s="621"/>
      <c r="CK32" s="621"/>
      <c r="CL32" s="621"/>
      <c r="CM32" s="621"/>
      <c r="CN32" s="621"/>
      <c r="CO32" s="621"/>
      <c r="CP32" s="621"/>
      <c r="CQ32" s="622"/>
      <c r="CR32" s="623">
        <v>495</v>
      </c>
      <c r="CS32" s="624"/>
      <c r="CT32" s="624"/>
      <c r="CU32" s="624"/>
      <c r="CV32" s="624"/>
      <c r="CW32" s="624"/>
      <c r="CX32" s="624"/>
      <c r="CY32" s="625"/>
      <c r="CZ32" s="628">
        <v>0</v>
      </c>
      <c r="DA32" s="655"/>
      <c r="DB32" s="655"/>
      <c r="DC32" s="658"/>
      <c r="DD32" s="632">
        <v>495</v>
      </c>
      <c r="DE32" s="624"/>
      <c r="DF32" s="624"/>
      <c r="DG32" s="624"/>
      <c r="DH32" s="624"/>
      <c r="DI32" s="624"/>
      <c r="DJ32" s="624"/>
      <c r="DK32" s="625"/>
      <c r="DL32" s="632">
        <v>495</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85145</v>
      </c>
      <c r="S33" s="624"/>
      <c r="T33" s="624"/>
      <c r="U33" s="624"/>
      <c r="V33" s="624"/>
      <c r="W33" s="624"/>
      <c r="X33" s="624"/>
      <c r="Y33" s="625"/>
      <c r="Z33" s="626">
        <v>0.3</v>
      </c>
      <c r="AA33" s="626"/>
      <c r="AB33" s="626"/>
      <c r="AC33" s="626"/>
      <c r="AD33" s="627">
        <v>16757</v>
      </c>
      <c r="AE33" s="627"/>
      <c r="AF33" s="627"/>
      <c r="AG33" s="627"/>
      <c r="AH33" s="627"/>
      <c r="AI33" s="627"/>
      <c r="AJ33" s="627"/>
      <c r="AK33" s="627"/>
      <c r="AL33" s="628">
        <v>0.1</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98.8</v>
      </c>
      <c r="BH33" s="682"/>
      <c r="BI33" s="682"/>
      <c r="BJ33" s="682"/>
      <c r="BK33" s="682"/>
      <c r="BL33" s="682"/>
      <c r="BM33" s="683">
        <v>96.1</v>
      </c>
      <c r="BN33" s="682"/>
      <c r="BO33" s="682"/>
      <c r="BP33" s="682"/>
      <c r="BQ33" s="684"/>
      <c r="BR33" s="681">
        <v>98.6</v>
      </c>
      <c r="BS33" s="682"/>
      <c r="BT33" s="682"/>
      <c r="BU33" s="682"/>
      <c r="BV33" s="682"/>
      <c r="BW33" s="682"/>
      <c r="BX33" s="683">
        <v>95.4</v>
      </c>
      <c r="BY33" s="682"/>
      <c r="BZ33" s="682"/>
      <c r="CA33" s="682"/>
      <c r="CB33" s="684"/>
      <c r="CD33" s="620" t="s">
        <v>325</v>
      </c>
      <c r="CE33" s="621"/>
      <c r="CF33" s="621"/>
      <c r="CG33" s="621"/>
      <c r="CH33" s="621"/>
      <c r="CI33" s="621"/>
      <c r="CJ33" s="621"/>
      <c r="CK33" s="621"/>
      <c r="CL33" s="621"/>
      <c r="CM33" s="621"/>
      <c r="CN33" s="621"/>
      <c r="CO33" s="621"/>
      <c r="CP33" s="621"/>
      <c r="CQ33" s="622"/>
      <c r="CR33" s="623">
        <v>12808982</v>
      </c>
      <c r="CS33" s="653"/>
      <c r="CT33" s="653"/>
      <c r="CU33" s="653"/>
      <c r="CV33" s="653"/>
      <c r="CW33" s="653"/>
      <c r="CX33" s="653"/>
      <c r="CY33" s="654"/>
      <c r="CZ33" s="628">
        <v>43.6</v>
      </c>
      <c r="DA33" s="655"/>
      <c r="DB33" s="655"/>
      <c r="DC33" s="658"/>
      <c r="DD33" s="632">
        <v>9042135</v>
      </c>
      <c r="DE33" s="653"/>
      <c r="DF33" s="653"/>
      <c r="DG33" s="653"/>
      <c r="DH33" s="653"/>
      <c r="DI33" s="653"/>
      <c r="DJ33" s="653"/>
      <c r="DK33" s="654"/>
      <c r="DL33" s="632">
        <v>7017491</v>
      </c>
      <c r="DM33" s="653"/>
      <c r="DN33" s="653"/>
      <c r="DO33" s="653"/>
      <c r="DP33" s="653"/>
      <c r="DQ33" s="653"/>
      <c r="DR33" s="653"/>
      <c r="DS33" s="653"/>
      <c r="DT33" s="653"/>
      <c r="DU33" s="653"/>
      <c r="DV33" s="654"/>
      <c r="DW33" s="628">
        <v>40.700000000000003</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495648</v>
      </c>
      <c r="S34" s="624"/>
      <c r="T34" s="624"/>
      <c r="U34" s="624"/>
      <c r="V34" s="624"/>
      <c r="W34" s="624"/>
      <c r="X34" s="624"/>
      <c r="Y34" s="625"/>
      <c r="Z34" s="626">
        <v>1.6</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3573936</v>
      </c>
      <c r="CS34" s="624"/>
      <c r="CT34" s="624"/>
      <c r="CU34" s="624"/>
      <c r="CV34" s="624"/>
      <c r="CW34" s="624"/>
      <c r="CX34" s="624"/>
      <c r="CY34" s="625"/>
      <c r="CZ34" s="628">
        <v>12.2</v>
      </c>
      <c r="DA34" s="655"/>
      <c r="DB34" s="655"/>
      <c r="DC34" s="658"/>
      <c r="DD34" s="632">
        <v>2137113</v>
      </c>
      <c r="DE34" s="624"/>
      <c r="DF34" s="624"/>
      <c r="DG34" s="624"/>
      <c r="DH34" s="624"/>
      <c r="DI34" s="624"/>
      <c r="DJ34" s="624"/>
      <c r="DK34" s="625"/>
      <c r="DL34" s="632">
        <v>1779843</v>
      </c>
      <c r="DM34" s="624"/>
      <c r="DN34" s="624"/>
      <c r="DO34" s="624"/>
      <c r="DP34" s="624"/>
      <c r="DQ34" s="624"/>
      <c r="DR34" s="624"/>
      <c r="DS34" s="624"/>
      <c r="DT34" s="624"/>
      <c r="DU34" s="624"/>
      <c r="DV34" s="625"/>
      <c r="DW34" s="628">
        <v>10.3</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923762</v>
      </c>
      <c r="S35" s="624"/>
      <c r="T35" s="624"/>
      <c r="U35" s="624"/>
      <c r="V35" s="624"/>
      <c r="W35" s="624"/>
      <c r="X35" s="624"/>
      <c r="Y35" s="625"/>
      <c r="Z35" s="626">
        <v>3</v>
      </c>
      <c r="AA35" s="626"/>
      <c r="AB35" s="626"/>
      <c r="AC35" s="626"/>
      <c r="AD35" s="627" t="s">
        <v>240</v>
      </c>
      <c r="AE35" s="627"/>
      <c r="AF35" s="627"/>
      <c r="AG35" s="627"/>
      <c r="AH35" s="627"/>
      <c r="AI35" s="627"/>
      <c r="AJ35" s="627"/>
      <c r="AK35" s="627"/>
      <c r="AL35" s="628" t="s">
        <v>240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257314</v>
      </c>
      <c r="CS35" s="653"/>
      <c r="CT35" s="653"/>
      <c r="CU35" s="653"/>
      <c r="CV35" s="653"/>
      <c r="CW35" s="653"/>
      <c r="CX35" s="653"/>
      <c r="CY35" s="654"/>
      <c r="CZ35" s="628">
        <v>0.9</v>
      </c>
      <c r="DA35" s="655"/>
      <c r="DB35" s="655"/>
      <c r="DC35" s="658"/>
      <c r="DD35" s="632">
        <v>218848</v>
      </c>
      <c r="DE35" s="653"/>
      <c r="DF35" s="653"/>
      <c r="DG35" s="653"/>
      <c r="DH35" s="653"/>
      <c r="DI35" s="653"/>
      <c r="DJ35" s="653"/>
      <c r="DK35" s="654"/>
      <c r="DL35" s="632">
        <v>217764</v>
      </c>
      <c r="DM35" s="653"/>
      <c r="DN35" s="653"/>
      <c r="DO35" s="653"/>
      <c r="DP35" s="653"/>
      <c r="DQ35" s="653"/>
      <c r="DR35" s="653"/>
      <c r="DS35" s="653"/>
      <c r="DT35" s="653"/>
      <c r="DU35" s="653"/>
      <c r="DV35" s="654"/>
      <c r="DW35" s="628">
        <v>1.3</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885415</v>
      </c>
      <c r="S36" s="624"/>
      <c r="T36" s="624"/>
      <c r="U36" s="624"/>
      <c r="V36" s="624"/>
      <c r="W36" s="624"/>
      <c r="X36" s="624"/>
      <c r="Y36" s="625"/>
      <c r="Z36" s="626">
        <v>2.9</v>
      </c>
      <c r="AA36" s="626"/>
      <c r="AB36" s="626"/>
      <c r="AC36" s="626"/>
      <c r="AD36" s="627" t="s">
        <v>240</v>
      </c>
      <c r="AE36" s="627"/>
      <c r="AF36" s="627"/>
      <c r="AG36" s="627"/>
      <c r="AH36" s="627"/>
      <c r="AI36" s="627"/>
      <c r="AJ36" s="627"/>
      <c r="AK36" s="627"/>
      <c r="AL36" s="628" t="s">
        <v>240</v>
      </c>
      <c r="AM36" s="629"/>
      <c r="AN36" s="629"/>
      <c r="AO36" s="630"/>
      <c r="AP36" s="222"/>
      <c r="AQ36" s="685" t="s">
        <v>333</v>
      </c>
      <c r="AR36" s="686"/>
      <c r="AS36" s="686"/>
      <c r="AT36" s="686"/>
      <c r="AU36" s="686"/>
      <c r="AV36" s="686"/>
      <c r="AW36" s="686"/>
      <c r="AX36" s="686"/>
      <c r="AY36" s="687"/>
      <c r="AZ36" s="612">
        <v>4314328</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84367</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5237030</v>
      </c>
      <c r="CS36" s="624"/>
      <c r="CT36" s="624"/>
      <c r="CU36" s="624"/>
      <c r="CV36" s="624"/>
      <c r="CW36" s="624"/>
      <c r="CX36" s="624"/>
      <c r="CY36" s="625"/>
      <c r="CZ36" s="628">
        <v>17.8</v>
      </c>
      <c r="DA36" s="655"/>
      <c r="DB36" s="655"/>
      <c r="DC36" s="658"/>
      <c r="DD36" s="632">
        <v>4157809</v>
      </c>
      <c r="DE36" s="624"/>
      <c r="DF36" s="624"/>
      <c r="DG36" s="624"/>
      <c r="DH36" s="624"/>
      <c r="DI36" s="624"/>
      <c r="DJ36" s="624"/>
      <c r="DK36" s="625"/>
      <c r="DL36" s="632">
        <v>2742805</v>
      </c>
      <c r="DM36" s="624"/>
      <c r="DN36" s="624"/>
      <c r="DO36" s="624"/>
      <c r="DP36" s="624"/>
      <c r="DQ36" s="624"/>
      <c r="DR36" s="624"/>
      <c r="DS36" s="624"/>
      <c r="DT36" s="624"/>
      <c r="DU36" s="624"/>
      <c r="DV36" s="625"/>
      <c r="DW36" s="628">
        <v>15.9</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539610</v>
      </c>
      <c r="S37" s="624"/>
      <c r="T37" s="624"/>
      <c r="U37" s="624"/>
      <c r="V37" s="624"/>
      <c r="W37" s="624"/>
      <c r="X37" s="624"/>
      <c r="Y37" s="625"/>
      <c r="Z37" s="626">
        <v>1.8</v>
      </c>
      <c r="AA37" s="626"/>
      <c r="AB37" s="626"/>
      <c r="AC37" s="626"/>
      <c r="AD37" s="627">
        <v>167597</v>
      </c>
      <c r="AE37" s="627"/>
      <c r="AF37" s="627"/>
      <c r="AG37" s="627"/>
      <c r="AH37" s="627"/>
      <c r="AI37" s="627"/>
      <c r="AJ37" s="627"/>
      <c r="AK37" s="627"/>
      <c r="AL37" s="628">
        <v>1</v>
      </c>
      <c r="AM37" s="629"/>
      <c r="AN37" s="629"/>
      <c r="AO37" s="630"/>
      <c r="AQ37" s="689" t="s">
        <v>337</v>
      </c>
      <c r="AR37" s="690"/>
      <c r="AS37" s="690"/>
      <c r="AT37" s="690"/>
      <c r="AU37" s="690"/>
      <c r="AV37" s="690"/>
      <c r="AW37" s="690"/>
      <c r="AX37" s="690"/>
      <c r="AY37" s="691"/>
      <c r="AZ37" s="623">
        <v>789791</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23793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1281468</v>
      </c>
      <c r="CS37" s="653"/>
      <c r="CT37" s="653"/>
      <c r="CU37" s="653"/>
      <c r="CV37" s="653"/>
      <c r="CW37" s="653"/>
      <c r="CX37" s="653"/>
      <c r="CY37" s="654"/>
      <c r="CZ37" s="628">
        <v>4.4000000000000004</v>
      </c>
      <c r="DA37" s="655"/>
      <c r="DB37" s="655"/>
      <c r="DC37" s="658"/>
      <c r="DD37" s="632">
        <v>1039028</v>
      </c>
      <c r="DE37" s="653"/>
      <c r="DF37" s="653"/>
      <c r="DG37" s="653"/>
      <c r="DH37" s="653"/>
      <c r="DI37" s="653"/>
      <c r="DJ37" s="653"/>
      <c r="DK37" s="654"/>
      <c r="DL37" s="632">
        <v>1030578</v>
      </c>
      <c r="DM37" s="653"/>
      <c r="DN37" s="653"/>
      <c r="DO37" s="653"/>
      <c r="DP37" s="653"/>
      <c r="DQ37" s="653"/>
      <c r="DR37" s="653"/>
      <c r="DS37" s="653"/>
      <c r="DT37" s="653"/>
      <c r="DU37" s="653"/>
      <c r="DV37" s="654"/>
      <c r="DW37" s="628">
        <v>6</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1213666</v>
      </c>
      <c r="S38" s="624"/>
      <c r="T38" s="624"/>
      <c r="U38" s="624"/>
      <c r="V38" s="624"/>
      <c r="W38" s="624"/>
      <c r="X38" s="624"/>
      <c r="Y38" s="625"/>
      <c r="Z38" s="626">
        <v>4</v>
      </c>
      <c r="AA38" s="626"/>
      <c r="AB38" s="626"/>
      <c r="AC38" s="626"/>
      <c r="AD38" s="627" t="s">
        <v>240</v>
      </c>
      <c r="AE38" s="627"/>
      <c r="AF38" s="627"/>
      <c r="AG38" s="627"/>
      <c r="AH38" s="627"/>
      <c r="AI38" s="627"/>
      <c r="AJ38" s="627"/>
      <c r="AK38" s="627"/>
      <c r="AL38" s="628" t="s">
        <v>240</v>
      </c>
      <c r="AM38" s="629"/>
      <c r="AN38" s="629"/>
      <c r="AO38" s="630"/>
      <c r="AQ38" s="689" t="s">
        <v>341</v>
      </c>
      <c r="AR38" s="690"/>
      <c r="AS38" s="690"/>
      <c r="AT38" s="690"/>
      <c r="AU38" s="690"/>
      <c r="AV38" s="690"/>
      <c r="AW38" s="690"/>
      <c r="AX38" s="690"/>
      <c r="AY38" s="691"/>
      <c r="AZ38" s="623">
        <v>726245</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8726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2851886</v>
      </c>
      <c r="CS38" s="624"/>
      <c r="CT38" s="624"/>
      <c r="CU38" s="624"/>
      <c r="CV38" s="624"/>
      <c r="CW38" s="624"/>
      <c r="CX38" s="624"/>
      <c r="CY38" s="625"/>
      <c r="CZ38" s="628">
        <v>9.6999999999999993</v>
      </c>
      <c r="DA38" s="655"/>
      <c r="DB38" s="655"/>
      <c r="DC38" s="658"/>
      <c r="DD38" s="632">
        <v>2320110</v>
      </c>
      <c r="DE38" s="624"/>
      <c r="DF38" s="624"/>
      <c r="DG38" s="624"/>
      <c r="DH38" s="624"/>
      <c r="DI38" s="624"/>
      <c r="DJ38" s="624"/>
      <c r="DK38" s="625"/>
      <c r="DL38" s="632">
        <v>2276560</v>
      </c>
      <c r="DM38" s="624"/>
      <c r="DN38" s="624"/>
      <c r="DO38" s="624"/>
      <c r="DP38" s="624"/>
      <c r="DQ38" s="624"/>
      <c r="DR38" s="624"/>
      <c r="DS38" s="624"/>
      <c r="DT38" s="624"/>
      <c r="DU38" s="624"/>
      <c r="DV38" s="625"/>
      <c r="DW38" s="628">
        <v>13.2</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240</v>
      </c>
      <c r="AE39" s="627"/>
      <c r="AF39" s="627"/>
      <c r="AG39" s="627"/>
      <c r="AH39" s="627"/>
      <c r="AI39" s="627"/>
      <c r="AJ39" s="627"/>
      <c r="AK39" s="627"/>
      <c r="AL39" s="628" t="s">
        <v>240</v>
      </c>
      <c r="AM39" s="629"/>
      <c r="AN39" s="629"/>
      <c r="AO39" s="630"/>
      <c r="AQ39" s="689" t="s">
        <v>345</v>
      </c>
      <c r="AR39" s="690"/>
      <c r="AS39" s="690"/>
      <c r="AT39" s="690"/>
      <c r="AU39" s="690"/>
      <c r="AV39" s="690"/>
      <c r="AW39" s="690"/>
      <c r="AX39" s="690"/>
      <c r="AY39" s="691"/>
      <c r="AZ39" s="623">
        <v>23670</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13732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887385</v>
      </c>
      <c r="CS39" s="653"/>
      <c r="CT39" s="653"/>
      <c r="CU39" s="653"/>
      <c r="CV39" s="653"/>
      <c r="CW39" s="653"/>
      <c r="CX39" s="653"/>
      <c r="CY39" s="654"/>
      <c r="CZ39" s="628">
        <v>3</v>
      </c>
      <c r="DA39" s="655"/>
      <c r="DB39" s="655"/>
      <c r="DC39" s="658"/>
      <c r="DD39" s="632">
        <v>207736</v>
      </c>
      <c r="DE39" s="653"/>
      <c r="DF39" s="653"/>
      <c r="DG39" s="653"/>
      <c r="DH39" s="653"/>
      <c r="DI39" s="653"/>
      <c r="DJ39" s="653"/>
      <c r="DK39" s="654"/>
      <c r="DL39" s="632" t="s">
        <v>240</v>
      </c>
      <c r="DM39" s="653"/>
      <c r="DN39" s="653"/>
      <c r="DO39" s="653"/>
      <c r="DP39" s="653"/>
      <c r="DQ39" s="653"/>
      <c r="DR39" s="653"/>
      <c r="DS39" s="653"/>
      <c r="DT39" s="653"/>
      <c r="DU39" s="653"/>
      <c r="DV39" s="654"/>
      <c r="DW39" s="628" t="s">
        <v>240</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v>240866</v>
      </c>
      <c r="S40" s="624"/>
      <c r="T40" s="624"/>
      <c r="U40" s="624"/>
      <c r="V40" s="624"/>
      <c r="W40" s="624"/>
      <c r="X40" s="624"/>
      <c r="Y40" s="625"/>
      <c r="Z40" s="626">
        <v>0.8</v>
      </c>
      <c r="AA40" s="626"/>
      <c r="AB40" s="626"/>
      <c r="AC40" s="626"/>
      <c r="AD40" s="627" t="s">
        <v>240</v>
      </c>
      <c r="AE40" s="627"/>
      <c r="AF40" s="627"/>
      <c r="AG40" s="627"/>
      <c r="AH40" s="627"/>
      <c r="AI40" s="627"/>
      <c r="AJ40" s="627"/>
      <c r="AK40" s="627"/>
      <c r="AL40" s="628" t="s">
        <v>240</v>
      </c>
      <c r="AM40" s="629"/>
      <c r="AN40" s="629"/>
      <c r="AO40" s="630"/>
      <c r="AQ40" s="689" t="s">
        <v>349</v>
      </c>
      <c r="AR40" s="690"/>
      <c r="AS40" s="690"/>
      <c r="AT40" s="690"/>
      <c r="AU40" s="690"/>
      <c r="AV40" s="690"/>
      <c r="AW40" s="690"/>
      <c r="AX40" s="690"/>
      <c r="AY40" s="691"/>
      <c r="AZ40" s="623" t="s">
        <v>240</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93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1431</v>
      </c>
      <c r="CS40" s="624"/>
      <c r="CT40" s="624"/>
      <c r="CU40" s="624"/>
      <c r="CV40" s="624"/>
      <c r="CW40" s="624"/>
      <c r="CX40" s="624"/>
      <c r="CY40" s="625"/>
      <c r="CZ40" s="628">
        <v>0</v>
      </c>
      <c r="DA40" s="655"/>
      <c r="DB40" s="655"/>
      <c r="DC40" s="658"/>
      <c r="DD40" s="632">
        <v>519</v>
      </c>
      <c r="DE40" s="624"/>
      <c r="DF40" s="624"/>
      <c r="DG40" s="624"/>
      <c r="DH40" s="624"/>
      <c r="DI40" s="624"/>
      <c r="DJ40" s="624"/>
      <c r="DK40" s="625"/>
      <c r="DL40" s="632">
        <v>519</v>
      </c>
      <c r="DM40" s="624"/>
      <c r="DN40" s="624"/>
      <c r="DO40" s="624"/>
      <c r="DP40" s="624"/>
      <c r="DQ40" s="624"/>
      <c r="DR40" s="624"/>
      <c r="DS40" s="624"/>
      <c r="DT40" s="624"/>
      <c r="DU40" s="624"/>
      <c r="DV40" s="625"/>
      <c r="DW40" s="628">
        <v>0</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30416414</v>
      </c>
      <c r="S41" s="699"/>
      <c r="T41" s="699"/>
      <c r="U41" s="699"/>
      <c r="V41" s="699"/>
      <c r="W41" s="699"/>
      <c r="X41" s="699"/>
      <c r="Y41" s="700"/>
      <c r="Z41" s="701">
        <v>100</v>
      </c>
      <c r="AA41" s="701"/>
      <c r="AB41" s="701"/>
      <c r="AC41" s="701"/>
      <c r="AD41" s="702">
        <v>16996211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525427</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240</v>
      </c>
      <c r="CS41" s="653"/>
      <c r="CT41" s="653"/>
      <c r="CU41" s="653"/>
      <c r="CV41" s="653"/>
      <c r="CW41" s="653"/>
      <c r="CX41" s="653"/>
      <c r="CY41" s="654"/>
      <c r="CZ41" s="628" t="s">
        <v>240</v>
      </c>
      <c r="DA41" s="655"/>
      <c r="DB41" s="655"/>
      <c r="DC41" s="658"/>
      <c r="DD41" s="632" t="s">
        <v>240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2249195</v>
      </c>
      <c r="BA42" s="699"/>
      <c r="BB42" s="699"/>
      <c r="BC42" s="699"/>
      <c r="BD42" s="682"/>
      <c r="BE42" s="682"/>
      <c r="BF42" s="684"/>
      <c r="BG42" s="675"/>
      <c r="BH42" s="676"/>
      <c r="BI42" s="676"/>
      <c r="BJ42" s="676"/>
      <c r="BK42" s="676"/>
      <c r="BL42" s="224"/>
      <c r="BM42" s="645" t="s">
        <v>359</v>
      </c>
      <c r="BN42" s="645"/>
      <c r="BO42" s="645"/>
      <c r="BP42" s="645"/>
      <c r="BQ42" s="645"/>
      <c r="BR42" s="645"/>
      <c r="BS42" s="645"/>
      <c r="BT42" s="645"/>
      <c r="BU42" s="646"/>
      <c r="BV42" s="698">
        <v>373</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1279722</v>
      </c>
      <c r="CS42" s="653"/>
      <c r="CT42" s="653"/>
      <c r="CU42" s="653"/>
      <c r="CV42" s="653"/>
      <c r="CW42" s="653"/>
      <c r="CX42" s="653"/>
      <c r="CY42" s="654"/>
      <c r="CZ42" s="628">
        <v>4.4000000000000004</v>
      </c>
      <c r="DA42" s="655"/>
      <c r="DB42" s="655"/>
      <c r="DC42" s="658"/>
      <c r="DD42" s="632">
        <v>58940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10370</v>
      </c>
      <c r="CS43" s="653"/>
      <c r="CT43" s="653"/>
      <c r="CU43" s="653"/>
      <c r="CV43" s="653"/>
      <c r="CW43" s="653"/>
      <c r="CX43" s="653"/>
      <c r="CY43" s="654"/>
      <c r="CZ43" s="628">
        <v>0</v>
      </c>
      <c r="DA43" s="655"/>
      <c r="DB43" s="655"/>
      <c r="DC43" s="658"/>
      <c r="DD43" s="632">
        <v>10370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1263787</v>
      </c>
      <c r="CS44" s="624"/>
      <c r="CT44" s="624"/>
      <c r="CU44" s="624"/>
      <c r="CV44" s="624"/>
      <c r="CW44" s="624"/>
      <c r="CX44" s="624"/>
      <c r="CY44" s="625"/>
      <c r="CZ44" s="628">
        <v>4.3</v>
      </c>
      <c r="DA44" s="629"/>
      <c r="DB44" s="629"/>
      <c r="DC44" s="635"/>
      <c r="DD44" s="632">
        <v>58397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868176</v>
      </c>
      <c r="CS45" s="653"/>
      <c r="CT45" s="653"/>
      <c r="CU45" s="653"/>
      <c r="CV45" s="653"/>
      <c r="CW45" s="653"/>
      <c r="CX45" s="653"/>
      <c r="CY45" s="654"/>
      <c r="CZ45" s="628">
        <v>3</v>
      </c>
      <c r="DA45" s="655"/>
      <c r="DB45" s="655"/>
      <c r="DC45" s="658"/>
      <c r="DD45" s="632">
        <v>20673</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381458</v>
      </c>
      <c r="CS46" s="624"/>
      <c r="CT46" s="624"/>
      <c r="CU46" s="624"/>
      <c r="CV46" s="624"/>
      <c r="CW46" s="624"/>
      <c r="CX46" s="624"/>
      <c r="CY46" s="625"/>
      <c r="CZ46" s="628">
        <v>1.3</v>
      </c>
      <c r="DA46" s="629"/>
      <c r="DB46" s="629"/>
      <c r="DC46" s="635"/>
      <c r="DD46" s="632">
        <v>36971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15935</v>
      </c>
      <c r="CS47" s="653"/>
      <c r="CT47" s="653"/>
      <c r="CU47" s="653"/>
      <c r="CV47" s="653"/>
      <c r="CW47" s="653"/>
      <c r="CX47" s="653"/>
      <c r="CY47" s="654"/>
      <c r="CZ47" s="628">
        <v>0.1</v>
      </c>
      <c r="DA47" s="655"/>
      <c r="DB47" s="655"/>
      <c r="DC47" s="658"/>
      <c r="DD47" s="632">
        <v>543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356</v>
      </c>
      <c r="CS48" s="624"/>
      <c r="CT48" s="624"/>
      <c r="CU48" s="624"/>
      <c r="CV48" s="624"/>
      <c r="CW48" s="624"/>
      <c r="CX48" s="624"/>
      <c r="CY48" s="625"/>
      <c r="CZ48" s="628" t="s">
        <v>240</v>
      </c>
      <c r="DA48" s="629"/>
      <c r="DB48" s="629"/>
      <c r="DC48" s="635"/>
      <c r="DD48" s="632" t="s">
        <v>356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29394881</v>
      </c>
      <c r="CS49" s="682"/>
      <c r="CT49" s="682"/>
      <c r="CU49" s="682"/>
      <c r="CV49" s="682"/>
      <c r="CW49" s="682"/>
      <c r="CX49" s="682"/>
      <c r="CY49" s="711"/>
      <c r="CZ49" s="703">
        <v>100</v>
      </c>
      <c r="DA49" s="712"/>
      <c r="DB49" s="712"/>
      <c r="DC49" s="713"/>
      <c r="DD49" s="714">
        <v>19565263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OGwZvIrZ5DcW/uBZHjgxWEHa4gWztsQSlI2x0wrgKMpYePHXXRRuVe/Zx8lbe4AIvdfSLDSfJ8BjXh6UCW8Jg==" saltValue="Z05rkKn45ijO5YWi7YFK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30157</v>
      </c>
      <c r="R7" s="753"/>
      <c r="S7" s="753"/>
      <c r="T7" s="753"/>
      <c r="U7" s="753"/>
      <c r="V7" s="753">
        <v>29141</v>
      </c>
      <c r="W7" s="753"/>
      <c r="X7" s="753"/>
      <c r="Y7" s="753"/>
      <c r="Z7" s="753"/>
      <c r="AA7" s="753">
        <v>1016</v>
      </c>
      <c r="AB7" s="753"/>
      <c r="AC7" s="753"/>
      <c r="AD7" s="753"/>
      <c r="AE7" s="754"/>
      <c r="AF7" s="755">
        <v>919</v>
      </c>
      <c r="AG7" s="756"/>
      <c r="AH7" s="756"/>
      <c r="AI7" s="756"/>
      <c r="AJ7" s="757"/>
      <c r="AK7" s="758">
        <v>713</v>
      </c>
      <c r="AL7" s="759"/>
      <c r="AM7" s="759"/>
      <c r="AN7" s="759"/>
      <c r="AO7" s="759"/>
      <c r="AP7" s="759">
        <v>25192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606</v>
      </c>
      <c r="BT7" s="747"/>
      <c r="BU7" s="747"/>
      <c r="BV7" s="747"/>
      <c r="BW7" s="747"/>
      <c r="BX7" s="747"/>
      <c r="BY7" s="747"/>
      <c r="BZ7" s="747"/>
      <c r="CA7" s="747"/>
      <c r="CB7" s="747"/>
      <c r="CC7" s="747"/>
      <c r="CD7" s="747"/>
      <c r="CE7" s="747"/>
      <c r="CF7" s="747"/>
      <c r="CG7" s="762"/>
      <c r="CH7" s="743">
        <v>-3</v>
      </c>
      <c r="CI7" s="744"/>
      <c r="CJ7" s="744"/>
      <c r="CK7" s="744"/>
      <c r="CL7" s="745"/>
      <c r="CM7" s="743">
        <v>171</v>
      </c>
      <c r="CN7" s="744"/>
      <c r="CO7" s="744"/>
      <c r="CP7" s="744"/>
      <c r="CQ7" s="745"/>
      <c r="CR7" s="743">
        <v>100</v>
      </c>
      <c r="CS7" s="744"/>
      <c r="CT7" s="744"/>
      <c r="CU7" s="744"/>
      <c r="CV7" s="745"/>
      <c r="CW7" s="743" t="s">
        <v>532</v>
      </c>
      <c r="CX7" s="744"/>
      <c r="CY7" s="744"/>
      <c r="CZ7" s="744"/>
      <c r="DA7" s="745"/>
      <c r="DB7" s="743" t="s">
        <v>532</v>
      </c>
      <c r="DC7" s="744"/>
      <c r="DD7" s="744"/>
      <c r="DE7" s="744"/>
      <c r="DF7" s="745"/>
      <c r="DG7" s="743" t="s">
        <v>532</v>
      </c>
      <c r="DH7" s="744"/>
      <c r="DI7" s="744"/>
      <c r="DJ7" s="744"/>
      <c r="DK7" s="745"/>
      <c r="DL7" s="743" t="s">
        <v>532</v>
      </c>
      <c r="DM7" s="744"/>
      <c r="DN7" s="744"/>
      <c r="DO7" s="744"/>
      <c r="DP7" s="745"/>
      <c r="DQ7" s="743" t="s">
        <v>532</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10</v>
      </c>
      <c r="R8" s="784"/>
      <c r="S8" s="784"/>
      <c r="T8" s="784"/>
      <c r="U8" s="784"/>
      <c r="V8" s="784">
        <v>7</v>
      </c>
      <c r="W8" s="784"/>
      <c r="X8" s="784"/>
      <c r="Y8" s="784"/>
      <c r="Z8" s="784"/>
      <c r="AA8" s="784">
        <v>3</v>
      </c>
      <c r="AB8" s="784"/>
      <c r="AC8" s="784"/>
      <c r="AD8" s="784"/>
      <c r="AE8" s="785"/>
      <c r="AF8" s="786">
        <v>3</v>
      </c>
      <c r="AG8" s="787"/>
      <c r="AH8" s="787"/>
      <c r="AI8" s="787"/>
      <c r="AJ8" s="788"/>
      <c r="AK8" s="769" t="s">
        <v>532</v>
      </c>
      <c r="AL8" s="770"/>
      <c r="AM8" s="770"/>
      <c r="AN8" s="770"/>
      <c r="AO8" s="770"/>
      <c r="AP8" s="770" t="s">
        <v>532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395</v>
      </c>
      <c r="C9" s="781"/>
      <c r="D9" s="781"/>
      <c r="E9" s="781"/>
      <c r="F9" s="781"/>
      <c r="G9" s="781"/>
      <c r="H9" s="781"/>
      <c r="I9" s="781"/>
      <c r="J9" s="781"/>
      <c r="K9" s="781"/>
      <c r="L9" s="781"/>
      <c r="M9" s="781"/>
      <c r="N9" s="781"/>
      <c r="O9" s="781"/>
      <c r="P9" s="782"/>
      <c r="Q9" s="783">
        <v>34</v>
      </c>
      <c r="R9" s="784"/>
      <c r="S9" s="784"/>
      <c r="T9" s="784"/>
      <c r="U9" s="784"/>
      <c r="V9" s="784">
        <v>31</v>
      </c>
      <c r="W9" s="784"/>
      <c r="X9" s="784"/>
      <c r="Y9" s="784"/>
      <c r="Z9" s="784"/>
      <c r="AA9" s="784">
        <v>3</v>
      </c>
      <c r="AB9" s="784"/>
      <c r="AC9" s="784"/>
      <c r="AD9" s="784"/>
      <c r="AE9" s="785"/>
      <c r="AF9" s="786">
        <v>3</v>
      </c>
      <c r="AG9" s="787"/>
      <c r="AH9" s="787"/>
      <c r="AI9" s="787"/>
      <c r="AJ9" s="788"/>
      <c r="AK9" s="769">
        <v>17</v>
      </c>
      <c r="AL9" s="770"/>
      <c r="AM9" s="770"/>
      <c r="AN9" s="770"/>
      <c r="AO9" s="770"/>
      <c r="AP9" s="770" t="s">
        <v>532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396</v>
      </c>
      <c r="C10" s="781"/>
      <c r="D10" s="781"/>
      <c r="E10" s="781"/>
      <c r="F10" s="781"/>
      <c r="G10" s="781"/>
      <c r="H10" s="781"/>
      <c r="I10" s="781"/>
      <c r="J10" s="781"/>
      <c r="K10" s="781"/>
      <c r="L10" s="781"/>
      <c r="M10" s="781"/>
      <c r="N10" s="781"/>
      <c r="O10" s="781"/>
      <c r="P10" s="782"/>
      <c r="Q10" s="783">
        <v>260</v>
      </c>
      <c r="R10" s="784"/>
      <c r="S10" s="784"/>
      <c r="T10" s="784"/>
      <c r="U10" s="784"/>
      <c r="V10" s="784">
        <v>260</v>
      </c>
      <c r="W10" s="784"/>
      <c r="X10" s="784"/>
      <c r="Y10" s="784"/>
      <c r="Z10" s="784"/>
      <c r="AA10" s="784">
        <v>0</v>
      </c>
      <c r="AB10" s="784"/>
      <c r="AC10" s="784"/>
      <c r="AD10" s="784"/>
      <c r="AE10" s="785"/>
      <c r="AF10" s="786">
        <v>0</v>
      </c>
      <c r="AG10" s="787"/>
      <c r="AH10" s="787"/>
      <c r="AI10" s="787"/>
      <c r="AJ10" s="788"/>
      <c r="AK10" s="769">
        <v>236</v>
      </c>
      <c r="AL10" s="770"/>
      <c r="AM10" s="770"/>
      <c r="AN10" s="770"/>
      <c r="AO10" s="770"/>
      <c r="AP10" s="770">
        <v>357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30416</v>
      </c>
      <c r="R23" s="793"/>
      <c r="S23" s="793"/>
      <c r="T23" s="793"/>
      <c r="U23" s="793"/>
      <c r="V23" s="793">
        <v>29395</v>
      </c>
      <c r="W23" s="793"/>
      <c r="X23" s="793"/>
      <c r="Y23" s="793"/>
      <c r="Z23" s="793"/>
      <c r="AA23" s="793">
        <v>1021</v>
      </c>
      <c r="AB23" s="793"/>
      <c r="AC23" s="793"/>
      <c r="AD23" s="793"/>
      <c r="AE23" s="794"/>
      <c r="AF23" s="795">
        <v>924</v>
      </c>
      <c r="AG23" s="793"/>
      <c r="AH23" s="793"/>
      <c r="AI23" s="793"/>
      <c r="AJ23" s="796"/>
      <c r="AK23" s="797"/>
      <c r="AL23" s="798"/>
      <c r="AM23" s="798"/>
      <c r="AN23" s="798"/>
      <c r="AO23" s="798"/>
      <c r="AP23" s="793">
        <v>25549</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7315</v>
      </c>
      <c r="R28" s="823"/>
      <c r="S28" s="823"/>
      <c r="T28" s="823"/>
      <c r="U28" s="823"/>
      <c r="V28" s="823">
        <v>7231</v>
      </c>
      <c r="W28" s="823"/>
      <c r="X28" s="823"/>
      <c r="Y28" s="823"/>
      <c r="Z28" s="823"/>
      <c r="AA28" s="823">
        <v>84</v>
      </c>
      <c r="AB28" s="823"/>
      <c r="AC28" s="823"/>
      <c r="AD28" s="823"/>
      <c r="AE28" s="824"/>
      <c r="AF28" s="825">
        <v>84</v>
      </c>
      <c r="AG28" s="823"/>
      <c r="AH28" s="823"/>
      <c r="AI28" s="823"/>
      <c r="AJ28" s="826"/>
      <c r="AK28" s="827">
        <v>705</v>
      </c>
      <c r="AL28" s="828"/>
      <c r="AM28" s="828"/>
      <c r="AN28" s="828"/>
      <c r="AO28" s="828"/>
      <c r="AP28" s="828" t="s">
        <v>532</v>
      </c>
      <c r="AQ28" s="828"/>
      <c r="AR28" s="828"/>
      <c r="AS28" s="828"/>
      <c r="AT28" s="828"/>
      <c r="AU28" s="828" t="s">
        <v>532</v>
      </c>
      <c r="AV28" s="828"/>
      <c r="AW28" s="828"/>
      <c r="AX28" s="828"/>
      <c r="AY28" s="828"/>
      <c r="AZ28" s="829" t="s">
        <v>532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6797</v>
      </c>
      <c r="R29" s="784"/>
      <c r="S29" s="784"/>
      <c r="T29" s="784"/>
      <c r="U29" s="784"/>
      <c r="V29" s="784">
        <v>6512</v>
      </c>
      <c r="W29" s="784"/>
      <c r="X29" s="784"/>
      <c r="Y29" s="784"/>
      <c r="Z29" s="784"/>
      <c r="AA29" s="784">
        <v>285</v>
      </c>
      <c r="AB29" s="784"/>
      <c r="AC29" s="784"/>
      <c r="AD29" s="784"/>
      <c r="AE29" s="785"/>
      <c r="AF29" s="786">
        <v>285</v>
      </c>
      <c r="AG29" s="787"/>
      <c r="AH29" s="787"/>
      <c r="AI29" s="787"/>
      <c r="AJ29" s="788"/>
      <c r="AK29" s="834">
        <v>1062</v>
      </c>
      <c r="AL29" s="830"/>
      <c r="AM29" s="830"/>
      <c r="AN29" s="830"/>
      <c r="AO29" s="830"/>
      <c r="AP29" s="830" t="s">
        <v>532</v>
      </c>
      <c r="AQ29" s="830"/>
      <c r="AR29" s="830"/>
      <c r="AS29" s="830"/>
      <c r="AT29" s="830"/>
      <c r="AU29" s="830" t="s">
        <v>532</v>
      </c>
      <c r="AV29" s="830"/>
      <c r="AW29" s="830"/>
      <c r="AX29" s="830"/>
      <c r="AY29" s="830"/>
      <c r="AZ29" s="831" t="s">
        <v>532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2</v>
      </c>
      <c r="R30" s="784"/>
      <c r="S30" s="784"/>
      <c r="T30" s="784"/>
      <c r="U30" s="784"/>
      <c r="V30" s="784">
        <v>2</v>
      </c>
      <c r="W30" s="784"/>
      <c r="X30" s="784"/>
      <c r="Y30" s="784"/>
      <c r="Z30" s="784"/>
      <c r="AA30" s="784">
        <v>0</v>
      </c>
      <c r="AB30" s="784"/>
      <c r="AC30" s="784"/>
      <c r="AD30" s="784"/>
      <c r="AE30" s="785"/>
      <c r="AF30" s="786">
        <v>0</v>
      </c>
      <c r="AG30" s="787"/>
      <c r="AH30" s="787"/>
      <c r="AI30" s="787"/>
      <c r="AJ30" s="788"/>
      <c r="AK30" s="834" t="s">
        <v>532</v>
      </c>
      <c r="AL30" s="830"/>
      <c r="AM30" s="830"/>
      <c r="AN30" s="830"/>
      <c r="AO30" s="830"/>
      <c r="AP30" s="830" t="s">
        <v>532</v>
      </c>
      <c r="AQ30" s="830"/>
      <c r="AR30" s="830"/>
      <c r="AS30" s="830"/>
      <c r="AT30" s="830"/>
      <c r="AU30" s="830" t="s">
        <v>532</v>
      </c>
      <c r="AV30" s="830"/>
      <c r="AW30" s="830"/>
      <c r="AX30" s="830"/>
      <c r="AY30" s="830"/>
      <c r="AZ30" s="831" t="s">
        <v>532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1965</v>
      </c>
      <c r="R31" s="784"/>
      <c r="S31" s="784"/>
      <c r="T31" s="784"/>
      <c r="U31" s="784"/>
      <c r="V31" s="784">
        <v>1894</v>
      </c>
      <c r="W31" s="784"/>
      <c r="X31" s="784"/>
      <c r="Y31" s="784"/>
      <c r="Z31" s="784"/>
      <c r="AA31" s="784">
        <v>71</v>
      </c>
      <c r="AB31" s="784"/>
      <c r="AC31" s="784"/>
      <c r="AD31" s="784"/>
      <c r="AE31" s="785"/>
      <c r="AF31" s="786">
        <v>71</v>
      </c>
      <c r="AG31" s="787"/>
      <c r="AH31" s="787"/>
      <c r="AI31" s="787"/>
      <c r="AJ31" s="788"/>
      <c r="AK31" s="834">
        <v>1134</v>
      </c>
      <c r="AL31" s="830"/>
      <c r="AM31" s="830"/>
      <c r="AN31" s="830"/>
      <c r="AO31" s="830"/>
      <c r="AP31" s="830" t="s">
        <v>532</v>
      </c>
      <c r="AQ31" s="830"/>
      <c r="AR31" s="830"/>
      <c r="AS31" s="830"/>
      <c r="AT31" s="830"/>
      <c r="AU31" s="830" t="s">
        <v>532</v>
      </c>
      <c r="AV31" s="830"/>
      <c r="AW31" s="830"/>
      <c r="AX31" s="830"/>
      <c r="AY31" s="830"/>
      <c r="AZ31" s="831" t="s">
        <v>532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1745</v>
      </c>
      <c r="R32" s="784"/>
      <c r="S32" s="784"/>
      <c r="T32" s="784"/>
      <c r="U32" s="784"/>
      <c r="V32" s="784">
        <v>1597</v>
      </c>
      <c r="W32" s="784"/>
      <c r="X32" s="784"/>
      <c r="Y32" s="784"/>
      <c r="Z32" s="784"/>
      <c r="AA32" s="784">
        <v>148</v>
      </c>
      <c r="AB32" s="784"/>
      <c r="AC32" s="784"/>
      <c r="AD32" s="784"/>
      <c r="AE32" s="785"/>
      <c r="AF32" s="786">
        <v>4635</v>
      </c>
      <c r="AG32" s="787"/>
      <c r="AH32" s="787"/>
      <c r="AI32" s="787"/>
      <c r="AJ32" s="788"/>
      <c r="AK32" s="834">
        <v>24</v>
      </c>
      <c r="AL32" s="830"/>
      <c r="AM32" s="830"/>
      <c r="AN32" s="830"/>
      <c r="AO32" s="830"/>
      <c r="AP32" s="830">
        <v>1342</v>
      </c>
      <c r="AQ32" s="830"/>
      <c r="AR32" s="830"/>
      <c r="AS32" s="830"/>
      <c r="AT32" s="830"/>
      <c r="AU32" s="830">
        <v>23</v>
      </c>
      <c r="AV32" s="830"/>
      <c r="AW32" s="830"/>
      <c r="AX32" s="830"/>
      <c r="AY32" s="830"/>
      <c r="AZ32" s="831" t="s">
        <v>532</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1671</v>
      </c>
      <c r="R33" s="784"/>
      <c r="S33" s="784"/>
      <c r="T33" s="784"/>
      <c r="U33" s="784"/>
      <c r="V33" s="784">
        <v>1649</v>
      </c>
      <c r="W33" s="784"/>
      <c r="X33" s="784"/>
      <c r="Y33" s="784"/>
      <c r="Z33" s="784"/>
      <c r="AA33" s="784">
        <v>22</v>
      </c>
      <c r="AB33" s="784"/>
      <c r="AC33" s="784"/>
      <c r="AD33" s="784"/>
      <c r="AE33" s="785"/>
      <c r="AF33" s="786">
        <v>222</v>
      </c>
      <c r="AG33" s="787"/>
      <c r="AH33" s="787"/>
      <c r="AI33" s="787"/>
      <c r="AJ33" s="788"/>
      <c r="AK33" s="834">
        <v>658</v>
      </c>
      <c r="AL33" s="830"/>
      <c r="AM33" s="830"/>
      <c r="AN33" s="830"/>
      <c r="AO33" s="830"/>
      <c r="AP33" s="830">
        <v>9367</v>
      </c>
      <c r="AQ33" s="830"/>
      <c r="AR33" s="830"/>
      <c r="AS33" s="830"/>
      <c r="AT33" s="830"/>
      <c r="AU33" s="830">
        <v>7119</v>
      </c>
      <c r="AV33" s="830"/>
      <c r="AW33" s="830"/>
      <c r="AX33" s="830"/>
      <c r="AY33" s="830"/>
      <c r="AZ33" s="831" t="s">
        <v>532</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418</v>
      </c>
      <c r="C34" s="781"/>
      <c r="D34" s="781"/>
      <c r="E34" s="781"/>
      <c r="F34" s="781"/>
      <c r="G34" s="781"/>
      <c r="H34" s="781"/>
      <c r="I34" s="781"/>
      <c r="J34" s="781"/>
      <c r="K34" s="781"/>
      <c r="L34" s="781"/>
      <c r="M34" s="781"/>
      <c r="N34" s="781"/>
      <c r="O34" s="781"/>
      <c r="P34" s="782"/>
      <c r="Q34" s="783">
        <v>8562</v>
      </c>
      <c r="R34" s="784"/>
      <c r="S34" s="784"/>
      <c r="T34" s="784"/>
      <c r="U34" s="784"/>
      <c r="V34" s="784">
        <v>8172</v>
      </c>
      <c r="W34" s="784"/>
      <c r="X34" s="784"/>
      <c r="Y34" s="784"/>
      <c r="Z34" s="784"/>
      <c r="AA34" s="784">
        <v>390</v>
      </c>
      <c r="AB34" s="784"/>
      <c r="AC34" s="784"/>
      <c r="AD34" s="784"/>
      <c r="AE34" s="785"/>
      <c r="AF34" s="786">
        <v>2915</v>
      </c>
      <c r="AG34" s="787"/>
      <c r="AH34" s="787"/>
      <c r="AI34" s="787"/>
      <c r="AJ34" s="788"/>
      <c r="AK34" s="834">
        <v>790</v>
      </c>
      <c r="AL34" s="830"/>
      <c r="AM34" s="830"/>
      <c r="AN34" s="830"/>
      <c r="AO34" s="830"/>
      <c r="AP34" s="830">
        <v>7096</v>
      </c>
      <c r="AQ34" s="830"/>
      <c r="AR34" s="830"/>
      <c r="AS34" s="830"/>
      <c r="AT34" s="830"/>
      <c r="AU34" s="830">
        <v>4506</v>
      </c>
      <c r="AV34" s="830"/>
      <c r="AW34" s="830"/>
      <c r="AX34" s="830"/>
      <c r="AY34" s="830"/>
      <c r="AZ34" s="831" t="s">
        <v>532</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419</v>
      </c>
      <c r="C35" s="781"/>
      <c r="D35" s="781"/>
      <c r="E35" s="781"/>
      <c r="F35" s="781"/>
      <c r="G35" s="781"/>
      <c r="H35" s="781"/>
      <c r="I35" s="781"/>
      <c r="J35" s="781"/>
      <c r="K35" s="781"/>
      <c r="L35" s="781"/>
      <c r="M35" s="781"/>
      <c r="N35" s="781"/>
      <c r="O35" s="781"/>
      <c r="P35" s="782"/>
      <c r="Q35" s="783">
        <v>113</v>
      </c>
      <c r="R35" s="784"/>
      <c r="S35" s="784"/>
      <c r="T35" s="784"/>
      <c r="U35" s="784"/>
      <c r="V35" s="784">
        <v>109</v>
      </c>
      <c r="W35" s="784"/>
      <c r="X35" s="784"/>
      <c r="Y35" s="784"/>
      <c r="Z35" s="784"/>
      <c r="AA35" s="784">
        <v>4</v>
      </c>
      <c r="AB35" s="784"/>
      <c r="AC35" s="784"/>
      <c r="AD35" s="784"/>
      <c r="AE35" s="785"/>
      <c r="AF35" s="786">
        <v>4</v>
      </c>
      <c r="AG35" s="787"/>
      <c r="AH35" s="787"/>
      <c r="AI35" s="787"/>
      <c r="AJ35" s="788"/>
      <c r="AK35" s="834">
        <v>77</v>
      </c>
      <c r="AL35" s="830"/>
      <c r="AM35" s="830"/>
      <c r="AN35" s="830"/>
      <c r="AO35" s="830"/>
      <c r="AP35" s="830">
        <v>366</v>
      </c>
      <c r="AQ35" s="830"/>
      <c r="AR35" s="830"/>
      <c r="AS35" s="830"/>
      <c r="AT35" s="830"/>
      <c r="AU35" s="830">
        <v>365</v>
      </c>
      <c r="AV35" s="830"/>
      <c r="AW35" s="830"/>
      <c r="AX35" s="830"/>
      <c r="AY35" s="830"/>
      <c r="AZ35" s="831" t="s">
        <v>532</v>
      </c>
      <c r="BA35" s="831"/>
      <c r="BB35" s="831"/>
      <c r="BC35" s="831"/>
      <c r="BD35" s="831"/>
      <c r="BE35" s="832" t="s">
        <v>420</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421</v>
      </c>
      <c r="C36" s="781"/>
      <c r="D36" s="781"/>
      <c r="E36" s="781"/>
      <c r="F36" s="781"/>
      <c r="G36" s="781"/>
      <c r="H36" s="781"/>
      <c r="I36" s="781"/>
      <c r="J36" s="781"/>
      <c r="K36" s="781"/>
      <c r="L36" s="781"/>
      <c r="M36" s="781"/>
      <c r="N36" s="781"/>
      <c r="O36" s="781"/>
      <c r="P36" s="782"/>
      <c r="Q36" s="783">
        <v>1116</v>
      </c>
      <c r="R36" s="784"/>
      <c r="S36" s="784"/>
      <c r="T36" s="784"/>
      <c r="U36" s="784"/>
      <c r="V36" s="784">
        <v>1112</v>
      </c>
      <c r="W36" s="784"/>
      <c r="X36" s="784"/>
      <c r="Y36" s="784"/>
      <c r="Z36" s="784"/>
      <c r="AA36" s="784">
        <v>4</v>
      </c>
      <c r="AB36" s="784"/>
      <c r="AC36" s="784"/>
      <c r="AD36" s="784"/>
      <c r="AE36" s="785"/>
      <c r="AF36" s="786" t="s">
        <v>240</v>
      </c>
      <c r="AG36" s="787"/>
      <c r="AH36" s="787"/>
      <c r="AI36" s="787"/>
      <c r="AJ36" s="788"/>
      <c r="AK36" s="834">
        <v>60</v>
      </c>
      <c r="AL36" s="830"/>
      <c r="AM36" s="830"/>
      <c r="AN36" s="830"/>
      <c r="AO36" s="830"/>
      <c r="AP36" s="830">
        <v>434</v>
      </c>
      <c r="AQ36" s="830"/>
      <c r="AR36" s="830"/>
      <c r="AS36" s="830"/>
      <c r="AT36" s="830"/>
      <c r="AU36" s="830">
        <v>430</v>
      </c>
      <c r="AV36" s="830"/>
      <c r="AW36" s="830"/>
      <c r="AX36" s="830"/>
      <c r="AY36" s="830"/>
      <c r="AZ36" s="831" t="s">
        <v>532</v>
      </c>
      <c r="BA36" s="831"/>
      <c r="BB36" s="831"/>
      <c r="BC36" s="831"/>
      <c r="BD36" s="831"/>
      <c r="BE36" s="832" t="s">
        <v>422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8217</v>
      </c>
      <c r="AG63" s="844"/>
      <c r="AH63" s="844"/>
      <c r="AI63" s="844"/>
      <c r="AJ63" s="845"/>
      <c r="AK63" s="846"/>
      <c r="AL63" s="841"/>
      <c r="AM63" s="841"/>
      <c r="AN63" s="841"/>
      <c r="AO63" s="841"/>
      <c r="AP63" s="844">
        <v>18605</v>
      </c>
      <c r="AQ63" s="844"/>
      <c r="AR63" s="844"/>
      <c r="AS63" s="844"/>
      <c r="AT63" s="844"/>
      <c r="AU63" s="844">
        <v>12443</v>
      </c>
      <c r="AV63" s="844"/>
      <c r="AW63" s="844"/>
      <c r="AX63" s="844"/>
      <c r="AY63" s="844"/>
      <c r="AZ63" s="848"/>
      <c r="BA63" s="848"/>
      <c r="BB63" s="848"/>
      <c r="BC63" s="848"/>
      <c r="BD63" s="848"/>
      <c r="BE63" s="849"/>
      <c r="BF63" s="849"/>
      <c r="BG63" s="849"/>
      <c r="BH63" s="849"/>
      <c r="BI63" s="850"/>
      <c r="BJ63" s="851" t="s">
        <v>400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426</v>
      </c>
      <c r="B66" s="728"/>
      <c r="C66" s="728"/>
      <c r="D66" s="728"/>
      <c r="E66" s="728"/>
      <c r="F66" s="728"/>
      <c r="G66" s="728"/>
      <c r="H66" s="728"/>
      <c r="I66" s="728"/>
      <c r="J66" s="728"/>
      <c r="K66" s="728"/>
      <c r="L66" s="728"/>
      <c r="M66" s="728"/>
      <c r="N66" s="728"/>
      <c r="O66" s="728"/>
      <c r="P66" s="729"/>
      <c r="Q66" s="733" t="s">
        <v>427</v>
      </c>
      <c r="R66" s="734"/>
      <c r="S66" s="734"/>
      <c r="T66" s="734"/>
      <c r="U66" s="735"/>
      <c r="V66" s="733" t="s">
        <v>404</v>
      </c>
      <c r="W66" s="734"/>
      <c r="X66" s="734"/>
      <c r="Y66" s="734"/>
      <c r="Z66" s="735"/>
      <c r="AA66" s="733" t="s">
        <v>428</v>
      </c>
      <c r="AB66" s="734"/>
      <c r="AC66" s="734"/>
      <c r="AD66" s="734"/>
      <c r="AE66" s="735"/>
      <c r="AF66" s="854" t="s">
        <v>406</v>
      </c>
      <c r="AG66" s="815"/>
      <c r="AH66" s="815"/>
      <c r="AI66" s="815"/>
      <c r="AJ66" s="855"/>
      <c r="AK66" s="733" t="s">
        <v>407</v>
      </c>
      <c r="AL66" s="728"/>
      <c r="AM66" s="728"/>
      <c r="AN66" s="728"/>
      <c r="AO66" s="729"/>
      <c r="AP66" s="733" t="s">
        <v>408</v>
      </c>
      <c r="AQ66" s="734"/>
      <c r="AR66" s="734"/>
      <c r="AS66" s="734"/>
      <c r="AT66" s="735"/>
      <c r="AU66" s="733" t="s">
        <v>429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5966</v>
      </c>
      <c r="R68" s="866"/>
      <c r="S68" s="866"/>
      <c r="T68" s="866"/>
      <c r="U68" s="866"/>
      <c r="V68" s="866">
        <v>5266</v>
      </c>
      <c r="W68" s="866"/>
      <c r="X68" s="866"/>
      <c r="Y68" s="866"/>
      <c r="Z68" s="866"/>
      <c r="AA68" s="866">
        <v>700</v>
      </c>
      <c r="AB68" s="866"/>
      <c r="AC68" s="866"/>
      <c r="AD68" s="866"/>
      <c r="AE68" s="866"/>
      <c r="AF68" s="866">
        <v>700</v>
      </c>
      <c r="AG68" s="866"/>
      <c r="AH68" s="866"/>
      <c r="AI68" s="866"/>
      <c r="AJ68" s="866"/>
      <c r="AK68" s="866">
        <v>1</v>
      </c>
      <c r="AL68" s="866"/>
      <c r="AM68" s="866"/>
      <c r="AN68" s="866"/>
      <c r="AO68" s="866"/>
      <c r="AP68" s="866" t="s">
        <v>532</v>
      </c>
      <c r="AQ68" s="866"/>
      <c r="AR68" s="866"/>
      <c r="AS68" s="866"/>
      <c r="AT68" s="866"/>
      <c r="AU68" s="866" t="s">
        <v>532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124</v>
      </c>
      <c r="R69" s="830"/>
      <c r="S69" s="830"/>
      <c r="T69" s="830"/>
      <c r="U69" s="830"/>
      <c r="V69" s="830">
        <v>113</v>
      </c>
      <c r="W69" s="830"/>
      <c r="X69" s="830"/>
      <c r="Y69" s="830"/>
      <c r="Z69" s="830"/>
      <c r="AA69" s="830">
        <v>11</v>
      </c>
      <c r="AB69" s="830"/>
      <c r="AC69" s="830"/>
      <c r="AD69" s="830"/>
      <c r="AE69" s="830"/>
      <c r="AF69" s="830">
        <v>11</v>
      </c>
      <c r="AG69" s="830"/>
      <c r="AH69" s="830"/>
      <c r="AI69" s="830"/>
      <c r="AJ69" s="830"/>
      <c r="AK69" s="830" t="s">
        <v>532</v>
      </c>
      <c r="AL69" s="830"/>
      <c r="AM69" s="830"/>
      <c r="AN69" s="830"/>
      <c r="AO69" s="830"/>
      <c r="AP69" s="830" t="s">
        <v>532</v>
      </c>
      <c r="AQ69" s="830"/>
      <c r="AR69" s="830"/>
      <c r="AS69" s="830"/>
      <c r="AT69" s="830"/>
      <c r="AU69" s="830" t="s">
        <v>532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1473</v>
      </c>
      <c r="R70" s="830"/>
      <c r="S70" s="830"/>
      <c r="T70" s="830"/>
      <c r="U70" s="830"/>
      <c r="V70" s="830">
        <v>1328</v>
      </c>
      <c r="W70" s="830"/>
      <c r="X70" s="830"/>
      <c r="Y70" s="830"/>
      <c r="Z70" s="830"/>
      <c r="AA70" s="830">
        <v>145</v>
      </c>
      <c r="AB70" s="830"/>
      <c r="AC70" s="830"/>
      <c r="AD70" s="830"/>
      <c r="AE70" s="830"/>
      <c r="AF70" s="830">
        <v>145</v>
      </c>
      <c r="AG70" s="830"/>
      <c r="AH70" s="830"/>
      <c r="AI70" s="830"/>
      <c r="AJ70" s="830"/>
      <c r="AK70" s="830">
        <v>32</v>
      </c>
      <c r="AL70" s="830"/>
      <c r="AM70" s="830"/>
      <c r="AN70" s="830"/>
      <c r="AO70" s="830"/>
      <c r="AP70" s="830">
        <v>348</v>
      </c>
      <c r="AQ70" s="830"/>
      <c r="AR70" s="830"/>
      <c r="AS70" s="830"/>
      <c r="AT70" s="830"/>
      <c r="AU70" s="830">
        <v>258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780</v>
      </c>
      <c r="R71" s="830"/>
      <c r="S71" s="830"/>
      <c r="T71" s="830"/>
      <c r="U71" s="830"/>
      <c r="V71" s="830">
        <v>746</v>
      </c>
      <c r="W71" s="830"/>
      <c r="X71" s="830"/>
      <c r="Y71" s="830"/>
      <c r="Z71" s="830"/>
      <c r="AA71" s="830">
        <v>34</v>
      </c>
      <c r="AB71" s="830"/>
      <c r="AC71" s="830"/>
      <c r="AD71" s="830"/>
      <c r="AE71" s="830"/>
      <c r="AF71" s="830">
        <v>34</v>
      </c>
      <c r="AG71" s="830"/>
      <c r="AH71" s="830"/>
      <c r="AI71" s="830"/>
      <c r="AJ71" s="830"/>
      <c r="AK71" s="830">
        <v>188</v>
      </c>
      <c r="AL71" s="830"/>
      <c r="AM71" s="830"/>
      <c r="AN71" s="830"/>
      <c r="AO71" s="830"/>
      <c r="AP71" s="830" t="s">
        <v>532</v>
      </c>
      <c r="AQ71" s="830"/>
      <c r="AR71" s="830"/>
      <c r="AS71" s="830"/>
      <c r="AT71" s="830"/>
      <c r="AU71" s="830" t="s">
        <v>532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600</v>
      </c>
      <c r="C72" s="874"/>
      <c r="D72" s="874"/>
      <c r="E72" s="874"/>
      <c r="F72" s="874"/>
      <c r="G72" s="874"/>
      <c r="H72" s="874"/>
      <c r="I72" s="874"/>
      <c r="J72" s="874"/>
      <c r="K72" s="874"/>
      <c r="L72" s="874"/>
      <c r="M72" s="874"/>
      <c r="N72" s="874"/>
      <c r="O72" s="874"/>
      <c r="P72" s="875"/>
      <c r="Q72" s="876">
        <v>56</v>
      </c>
      <c r="R72" s="830"/>
      <c r="S72" s="830"/>
      <c r="T72" s="830"/>
      <c r="U72" s="830"/>
      <c r="V72" s="830">
        <v>50</v>
      </c>
      <c r="W72" s="830"/>
      <c r="X72" s="830"/>
      <c r="Y72" s="830"/>
      <c r="Z72" s="830"/>
      <c r="AA72" s="830">
        <v>6</v>
      </c>
      <c r="AB72" s="830"/>
      <c r="AC72" s="830"/>
      <c r="AD72" s="830"/>
      <c r="AE72" s="830"/>
      <c r="AF72" s="830">
        <v>6</v>
      </c>
      <c r="AG72" s="830"/>
      <c r="AH72" s="830"/>
      <c r="AI72" s="830"/>
      <c r="AJ72" s="830"/>
      <c r="AK72" s="830">
        <v>3</v>
      </c>
      <c r="AL72" s="830"/>
      <c r="AM72" s="830"/>
      <c r="AN72" s="830"/>
      <c r="AO72" s="830"/>
      <c r="AP72" s="830" t="s">
        <v>532</v>
      </c>
      <c r="AQ72" s="830"/>
      <c r="AR72" s="830"/>
      <c r="AS72" s="830"/>
      <c r="AT72" s="830"/>
      <c r="AU72" s="830" t="s">
        <v>532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601</v>
      </c>
      <c r="C73" s="874"/>
      <c r="D73" s="874"/>
      <c r="E73" s="874"/>
      <c r="F73" s="874"/>
      <c r="G73" s="874"/>
      <c r="H73" s="874"/>
      <c r="I73" s="874"/>
      <c r="J73" s="874"/>
      <c r="K73" s="874"/>
      <c r="L73" s="874"/>
      <c r="M73" s="874"/>
      <c r="N73" s="874"/>
      <c r="O73" s="874"/>
      <c r="P73" s="875"/>
      <c r="Q73" s="876">
        <v>116</v>
      </c>
      <c r="R73" s="830"/>
      <c r="S73" s="830"/>
      <c r="T73" s="830"/>
      <c r="U73" s="830"/>
      <c r="V73" s="830">
        <v>110</v>
      </c>
      <c r="W73" s="830"/>
      <c r="X73" s="830"/>
      <c r="Y73" s="830"/>
      <c r="Z73" s="830"/>
      <c r="AA73" s="830">
        <v>6</v>
      </c>
      <c r="AB73" s="830"/>
      <c r="AC73" s="830"/>
      <c r="AD73" s="830"/>
      <c r="AE73" s="830"/>
      <c r="AF73" s="830">
        <v>6</v>
      </c>
      <c r="AG73" s="830"/>
      <c r="AH73" s="830"/>
      <c r="AI73" s="830"/>
      <c r="AJ73" s="830"/>
      <c r="AK73" s="830">
        <v>14</v>
      </c>
      <c r="AL73" s="830"/>
      <c r="AM73" s="830"/>
      <c r="AN73" s="830"/>
      <c r="AO73" s="830"/>
      <c r="AP73" s="830" t="s">
        <v>532</v>
      </c>
      <c r="AQ73" s="830"/>
      <c r="AR73" s="830"/>
      <c r="AS73" s="830"/>
      <c r="AT73" s="830"/>
      <c r="AU73" s="830" t="s">
        <v>532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602</v>
      </c>
      <c r="C74" s="874"/>
      <c r="D74" s="874"/>
      <c r="E74" s="874"/>
      <c r="F74" s="874"/>
      <c r="G74" s="874"/>
      <c r="H74" s="874"/>
      <c r="I74" s="874"/>
      <c r="J74" s="874"/>
      <c r="K74" s="874"/>
      <c r="L74" s="874"/>
      <c r="M74" s="874"/>
      <c r="N74" s="874"/>
      <c r="O74" s="874"/>
      <c r="P74" s="875"/>
      <c r="Q74" s="876">
        <v>184</v>
      </c>
      <c r="R74" s="830"/>
      <c r="S74" s="830"/>
      <c r="T74" s="830"/>
      <c r="U74" s="830"/>
      <c r="V74" s="830">
        <v>183</v>
      </c>
      <c r="W74" s="830"/>
      <c r="X74" s="830"/>
      <c r="Y74" s="830"/>
      <c r="Z74" s="830"/>
      <c r="AA74" s="830">
        <v>1</v>
      </c>
      <c r="AB74" s="830"/>
      <c r="AC74" s="830"/>
      <c r="AD74" s="830"/>
      <c r="AE74" s="830"/>
      <c r="AF74" s="830">
        <v>1</v>
      </c>
      <c r="AG74" s="830"/>
      <c r="AH74" s="830"/>
      <c r="AI74" s="830"/>
      <c r="AJ74" s="830"/>
      <c r="AK74" s="830">
        <v>19</v>
      </c>
      <c r="AL74" s="830"/>
      <c r="AM74" s="830"/>
      <c r="AN74" s="830"/>
      <c r="AO74" s="830"/>
      <c r="AP74" s="830">
        <v>6</v>
      </c>
      <c r="AQ74" s="830"/>
      <c r="AR74" s="830"/>
      <c r="AS74" s="830"/>
      <c r="AT74" s="830"/>
      <c r="AU74" s="830">
        <v>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603</v>
      </c>
      <c r="C75" s="874"/>
      <c r="D75" s="874"/>
      <c r="E75" s="874"/>
      <c r="F75" s="874"/>
      <c r="G75" s="874"/>
      <c r="H75" s="874"/>
      <c r="I75" s="874"/>
      <c r="J75" s="874"/>
      <c r="K75" s="874"/>
      <c r="L75" s="874"/>
      <c r="M75" s="874"/>
      <c r="N75" s="874"/>
      <c r="O75" s="874"/>
      <c r="P75" s="875"/>
      <c r="Q75" s="877">
        <v>556</v>
      </c>
      <c r="R75" s="878"/>
      <c r="S75" s="878"/>
      <c r="T75" s="878"/>
      <c r="U75" s="834"/>
      <c r="V75" s="879">
        <v>552</v>
      </c>
      <c r="W75" s="878"/>
      <c r="X75" s="878"/>
      <c r="Y75" s="878"/>
      <c r="Z75" s="834"/>
      <c r="AA75" s="879">
        <v>3</v>
      </c>
      <c r="AB75" s="878"/>
      <c r="AC75" s="878"/>
      <c r="AD75" s="878"/>
      <c r="AE75" s="834"/>
      <c r="AF75" s="879">
        <v>3</v>
      </c>
      <c r="AG75" s="878"/>
      <c r="AH75" s="878"/>
      <c r="AI75" s="878"/>
      <c r="AJ75" s="834"/>
      <c r="AK75" s="879" t="s">
        <v>532</v>
      </c>
      <c r="AL75" s="878"/>
      <c r="AM75" s="878"/>
      <c r="AN75" s="878"/>
      <c r="AO75" s="834"/>
      <c r="AP75" s="879">
        <v>135</v>
      </c>
      <c r="AQ75" s="878"/>
      <c r="AR75" s="878"/>
      <c r="AS75" s="878"/>
      <c r="AT75" s="834"/>
      <c r="AU75" s="879">
        <v>49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604</v>
      </c>
      <c r="C76" s="874"/>
      <c r="D76" s="874"/>
      <c r="E76" s="874"/>
      <c r="F76" s="874"/>
      <c r="G76" s="874"/>
      <c r="H76" s="874"/>
      <c r="I76" s="874"/>
      <c r="J76" s="874"/>
      <c r="K76" s="874"/>
      <c r="L76" s="874"/>
      <c r="M76" s="874"/>
      <c r="N76" s="874"/>
      <c r="O76" s="874"/>
      <c r="P76" s="875"/>
      <c r="Q76" s="877">
        <v>460</v>
      </c>
      <c r="R76" s="878"/>
      <c r="S76" s="878"/>
      <c r="T76" s="878"/>
      <c r="U76" s="834"/>
      <c r="V76" s="879">
        <v>436</v>
      </c>
      <c r="W76" s="878"/>
      <c r="X76" s="878"/>
      <c r="Y76" s="878"/>
      <c r="Z76" s="834"/>
      <c r="AA76" s="879">
        <v>67</v>
      </c>
      <c r="AB76" s="878"/>
      <c r="AC76" s="878"/>
      <c r="AD76" s="878"/>
      <c r="AE76" s="834"/>
      <c r="AF76" s="879">
        <v>0</v>
      </c>
      <c r="AG76" s="878"/>
      <c r="AH76" s="878"/>
      <c r="AI76" s="878"/>
      <c r="AJ76" s="834"/>
      <c r="AK76" s="879" t="s">
        <v>532</v>
      </c>
      <c r="AL76" s="878"/>
      <c r="AM76" s="878"/>
      <c r="AN76" s="878"/>
      <c r="AO76" s="834"/>
      <c r="AP76" s="879">
        <v>173</v>
      </c>
      <c r="AQ76" s="878"/>
      <c r="AR76" s="878"/>
      <c r="AS76" s="878"/>
      <c r="AT76" s="834"/>
      <c r="AU76" s="879">
        <v>173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605</v>
      </c>
      <c r="C77" s="874"/>
      <c r="D77" s="874"/>
      <c r="E77" s="874"/>
      <c r="F77" s="874"/>
      <c r="G77" s="874"/>
      <c r="H77" s="874"/>
      <c r="I77" s="874"/>
      <c r="J77" s="874"/>
      <c r="K77" s="874"/>
      <c r="L77" s="874"/>
      <c r="M77" s="874"/>
      <c r="N77" s="874"/>
      <c r="O77" s="874"/>
      <c r="P77" s="875"/>
      <c r="Q77" s="877">
        <v>156662</v>
      </c>
      <c r="R77" s="878"/>
      <c r="S77" s="878"/>
      <c r="T77" s="878"/>
      <c r="U77" s="834"/>
      <c r="V77" s="879">
        <v>152216</v>
      </c>
      <c r="W77" s="878"/>
      <c r="X77" s="878"/>
      <c r="Y77" s="878"/>
      <c r="Z77" s="834"/>
      <c r="AA77" s="879">
        <v>4445</v>
      </c>
      <c r="AB77" s="878"/>
      <c r="AC77" s="878"/>
      <c r="AD77" s="878"/>
      <c r="AE77" s="834"/>
      <c r="AF77" s="879">
        <v>4445</v>
      </c>
      <c r="AG77" s="878"/>
      <c r="AH77" s="878"/>
      <c r="AI77" s="878"/>
      <c r="AJ77" s="834"/>
      <c r="AK77" s="879" t="s">
        <v>532</v>
      </c>
      <c r="AL77" s="878"/>
      <c r="AM77" s="878"/>
      <c r="AN77" s="878"/>
      <c r="AO77" s="834"/>
      <c r="AP77" s="879" t="s">
        <v>532</v>
      </c>
      <c r="AQ77" s="878"/>
      <c r="AR77" s="878"/>
      <c r="AS77" s="878"/>
      <c r="AT77" s="834"/>
      <c r="AU77" s="879" t="s">
        <v>532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5351</v>
      </c>
      <c r="AG88" s="844"/>
      <c r="AH88" s="844"/>
      <c r="AI88" s="844"/>
      <c r="AJ88" s="844"/>
      <c r="AK88" s="841"/>
      <c r="AL88" s="841"/>
      <c r="AM88" s="841"/>
      <c r="AN88" s="841"/>
      <c r="AO88" s="841"/>
      <c r="AP88" s="844">
        <v>662</v>
      </c>
      <c r="AQ88" s="844"/>
      <c r="AR88" s="844"/>
      <c r="AS88" s="844"/>
      <c r="AT88" s="844"/>
      <c r="AU88" s="844">
        <v>484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312</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312</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312</v>
      </c>
      <c r="DR109" s="893"/>
      <c r="DS109" s="893"/>
      <c r="DT109" s="893"/>
      <c r="DU109" s="894"/>
      <c r="DV109" s="892" t="s">
        <v>441</v>
      </c>
      <c r="DW109" s="893"/>
      <c r="DX109" s="893"/>
      <c r="DY109" s="893"/>
      <c r="DZ109" s="895"/>
    </row>
    <row r="110" spans="1:131" s="230" customFormat="1" ht="26.25" customHeight="1" x14ac:dyDescent="0.15">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3697938</v>
      </c>
      <c r="AB110" s="900"/>
      <c r="AC110" s="900"/>
      <c r="AD110" s="900"/>
      <c r="AE110" s="901"/>
      <c r="AF110" s="902">
        <v>3758065</v>
      </c>
      <c r="AG110" s="900"/>
      <c r="AH110" s="900"/>
      <c r="AI110" s="900"/>
      <c r="AJ110" s="901"/>
      <c r="AK110" s="902">
        <v>3587057</v>
      </c>
      <c r="AL110" s="900"/>
      <c r="AM110" s="900"/>
      <c r="AN110" s="900"/>
      <c r="AO110" s="901"/>
      <c r="AP110" s="903">
        <v>26</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29983418</v>
      </c>
      <c r="BR110" s="931"/>
      <c r="BS110" s="931"/>
      <c r="BT110" s="931"/>
      <c r="BU110" s="931"/>
      <c r="BV110" s="931">
        <v>27815153</v>
      </c>
      <c r="BW110" s="931"/>
      <c r="BX110" s="931"/>
      <c r="BY110" s="931"/>
      <c r="BZ110" s="931"/>
      <c r="CA110" s="931">
        <v>25549503</v>
      </c>
      <c r="CB110" s="931"/>
      <c r="CC110" s="931"/>
      <c r="CD110" s="931"/>
      <c r="CE110" s="931"/>
      <c r="CF110" s="944">
        <v>184.9</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400</v>
      </c>
      <c r="DH110" s="931"/>
      <c r="DI110" s="931"/>
      <c r="DJ110" s="931"/>
      <c r="DK110" s="931"/>
      <c r="DL110" s="931" t="s">
        <v>400</v>
      </c>
      <c r="DM110" s="931"/>
      <c r="DN110" s="931"/>
      <c r="DO110" s="931"/>
      <c r="DP110" s="931"/>
      <c r="DQ110" s="931" t="s">
        <v>447</v>
      </c>
      <c r="DR110" s="931"/>
      <c r="DS110" s="931"/>
      <c r="DT110" s="931"/>
      <c r="DU110" s="931"/>
      <c r="DV110" s="932" t="s">
        <v>240</v>
      </c>
      <c r="DW110" s="932"/>
      <c r="DX110" s="932"/>
      <c r="DY110" s="932"/>
      <c r="DZ110" s="933"/>
    </row>
    <row r="111" spans="1:131" s="230" customFormat="1" ht="26.25" customHeight="1" x14ac:dyDescent="0.15">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449</v>
      </c>
      <c r="AB111" s="938"/>
      <c r="AC111" s="938"/>
      <c r="AD111" s="938"/>
      <c r="AE111" s="939"/>
      <c r="AF111" s="940" t="s">
        <v>449</v>
      </c>
      <c r="AG111" s="938"/>
      <c r="AH111" s="938"/>
      <c r="AI111" s="938"/>
      <c r="AJ111" s="939"/>
      <c r="AK111" s="940" t="s">
        <v>240</v>
      </c>
      <c r="AL111" s="938"/>
      <c r="AM111" s="938"/>
      <c r="AN111" s="938"/>
      <c r="AO111" s="939"/>
      <c r="AP111" s="941" t="s">
        <v>400</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240</v>
      </c>
      <c r="BR111" s="926"/>
      <c r="BS111" s="926"/>
      <c r="BT111" s="926"/>
      <c r="BU111" s="926"/>
      <c r="BV111" s="926" t="s">
        <v>451</v>
      </c>
      <c r="BW111" s="926"/>
      <c r="BX111" s="926"/>
      <c r="BY111" s="926"/>
      <c r="BZ111" s="926"/>
      <c r="CA111" s="926" t="s">
        <v>400</v>
      </c>
      <c r="CB111" s="926"/>
      <c r="CC111" s="926"/>
      <c r="CD111" s="926"/>
      <c r="CE111" s="926"/>
      <c r="CF111" s="920" t="s">
        <v>449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449</v>
      </c>
      <c r="DH111" s="926"/>
      <c r="DI111" s="926"/>
      <c r="DJ111" s="926"/>
      <c r="DK111" s="926"/>
      <c r="DL111" s="926" t="s">
        <v>400</v>
      </c>
      <c r="DM111" s="926"/>
      <c r="DN111" s="926"/>
      <c r="DO111" s="926"/>
      <c r="DP111" s="926"/>
      <c r="DQ111" s="926" t="s">
        <v>453</v>
      </c>
      <c r="DR111" s="926"/>
      <c r="DS111" s="926"/>
      <c r="DT111" s="926"/>
      <c r="DU111" s="926"/>
      <c r="DV111" s="927" t="s">
        <v>400</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240</v>
      </c>
      <c r="AB112" s="959"/>
      <c r="AC112" s="959"/>
      <c r="AD112" s="959"/>
      <c r="AE112" s="960"/>
      <c r="AF112" s="961" t="s">
        <v>447</v>
      </c>
      <c r="AG112" s="959"/>
      <c r="AH112" s="959"/>
      <c r="AI112" s="959"/>
      <c r="AJ112" s="960"/>
      <c r="AK112" s="961" t="s">
        <v>400</v>
      </c>
      <c r="AL112" s="959"/>
      <c r="AM112" s="959"/>
      <c r="AN112" s="959"/>
      <c r="AO112" s="960"/>
      <c r="AP112" s="962" t="s">
        <v>451</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13232707</v>
      </c>
      <c r="BR112" s="926"/>
      <c r="BS112" s="926"/>
      <c r="BT112" s="926"/>
      <c r="BU112" s="926"/>
      <c r="BV112" s="926">
        <v>12542142</v>
      </c>
      <c r="BW112" s="926"/>
      <c r="BX112" s="926"/>
      <c r="BY112" s="926"/>
      <c r="BZ112" s="926"/>
      <c r="CA112" s="926">
        <v>12443140</v>
      </c>
      <c r="CB112" s="926"/>
      <c r="CC112" s="926"/>
      <c r="CD112" s="926"/>
      <c r="CE112" s="926"/>
      <c r="CF112" s="920">
        <v>90.1</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400</v>
      </c>
      <c r="DM112" s="926"/>
      <c r="DN112" s="926"/>
      <c r="DO112" s="926"/>
      <c r="DP112" s="926"/>
      <c r="DQ112" s="926" t="s">
        <v>453</v>
      </c>
      <c r="DR112" s="926"/>
      <c r="DS112" s="926"/>
      <c r="DT112" s="926"/>
      <c r="DU112" s="926"/>
      <c r="DV112" s="927" t="s">
        <v>240</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1108324</v>
      </c>
      <c r="AB113" s="938"/>
      <c r="AC113" s="938"/>
      <c r="AD113" s="938"/>
      <c r="AE113" s="939"/>
      <c r="AF113" s="940">
        <v>1076144</v>
      </c>
      <c r="AG113" s="938"/>
      <c r="AH113" s="938"/>
      <c r="AI113" s="938"/>
      <c r="AJ113" s="939"/>
      <c r="AK113" s="940">
        <v>1054213</v>
      </c>
      <c r="AL113" s="938"/>
      <c r="AM113" s="938"/>
      <c r="AN113" s="938"/>
      <c r="AO113" s="939"/>
      <c r="AP113" s="941">
        <v>7.6</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819421</v>
      </c>
      <c r="BR113" s="926"/>
      <c r="BS113" s="926"/>
      <c r="BT113" s="926"/>
      <c r="BU113" s="926"/>
      <c r="BV113" s="926">
        <v>560276</v>
      </c>
      <c r="BW113" s="926"/>
      <c r="BX113" s="926"/>
      <c r="BY113" s="926"/>
      <c r="BZ113" s="926"/>
      <c r="CA113" s="926">
        <v>483860</v>
      </c>
      <c r="CB113" s="926"/>
      <c r="CC113" s="926"/>
      <c r="CD113" s="926"/>
      <c r="CE113" s="926"/>
      <c r="CF113" s="920">
        <v>3.5</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453</v>
      </c>
      <c r="DH113" s="959"/>
      <c r="DI113" s="959"/>
      <c r="DJ113" s="959"/>
      <c r="DK113" s="960"/>
      <c r="DL113" s="961" t="s">
        <v>240</v>
      </c>
      <c r="DM113" s="959"/>
      <c r="DN113" s="959"/>
      <c r="DO113" s="959"/>
      <c r="DP113" s="960"/>
      <c r="DQ113" s="961" t="s">
        <v>400</v>
      </c>
      <c r="DR113" s="959"/>
      <c r="DS113" s="959"/>
      <c r="DT113" s="959"/>
      <c r="DU113" s="960"/>
      <c r="DV113" s="962" t="s">
        <v>240</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190001</v>
      </c>
      <c r="AB114" s="959"/>
      <c r="AC114" s="959"/>
      <c r="AD114" s="959"/>
      <c r="AE114" s="960"/>
      <c r="AF114" s="961">
        <v>220388</v>
      </c>
      <c r="AG114" s="959"/>
      <c r="AH114" s="959"/>
      <c r="AI114" s="959"/>
      <c r="AJ114" s="960"/>
      <c r="AK114" s="961">
        <v>211159</v>
      </c>
      <c r="AL114" s="959"/>
      <c r="AM114" s="959"/>
      <c r="AN114" s="959"/>
      <c r="AO114" s="960"/>
      <c r="AP114" s="962">
        <v>1.5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4229074</v>
      </c>
      <c r="BR114" s="926"/>
      <c r="BS114" s="926"/>
      <c r="BT114" s="926"/>
      <c r="BU114" s="926"/>
      <c r="BV114" s="926">
        <v>4201844</v>
      </c>
      <c r="BW114" s="926"/>
      <c r="BX114" s="926"/>
      <c r="BY114" s="926"/>
      <c r="BZ114" s="926"/>
      <c r="CA114" s="926">
        <v>4105860</v>
      </c>
      <c r="CB114" s="926"/>
      <c r="CC114" s="926"/>
      <c r="CD114" s="926"/>
      <c r="CE114" s="926"/>
      <c r="CF114" s="920">
        <v>29.7</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240</v>
      </c>
      <c r="DH114" s="959"/>
      <c r="DI114" s="959"/>
      <c r="DJ114" s="959"/>
      <c r="DK114" s="960"/>
      <c r="DL114" s="961" t="s">
        <v>400</v>
      </c>
      <c r="DM114" s="959"/>
      <c r="DN114" s="959"/>
      <c r="DO114" s="959"/>
      <c r="DP114" s="960"/>
      <c r="DQ114" s="961" t="s">
        <v>240</v>
      </c>
      <c r="DR114" s="959"/>
      <c r="DS114" s="959"/>
      <c r="DT114" s="959"/>
      <c r="DU114" s="960"/>
      <c r="DV114" s="962" t="s">
        <v>400</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451</v>
      </c>
      <c r="AB115" s="938"/>
      <c r="AC115" s="938"/>
      <c r="AD115" s="938"/>
      <c r="AE115" s="939"/>
      <c r="AF115" s="940" t="s">
        <v>451</v>
      </c>
      <c r="AG115" s="938"/>
      <c r="AH115" s="938"/>
      <c r="AI115" s="938"/>
      <c r="AJ115" s="939"/>
      <c r="AK115" s="940" t="s">
        <v>240</v>
      </c>
      <c r="AL115" s="938"/>
      <c r="AM115" s="938"/>
      <c r="AN115" s="938"/>
      <c r="AO115" s="939"/>
      <c r="AP115" s="941" t="s">
        <v>240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451</v>
      </c>
      <c r="BR115" s="926"/>
      <c r="BS115" s="926"/>
      <c r="BT115" s="926"/>
      <c r="BU115" s="926"/>
      <c r="BV115" s="926" t="s">
        <v>453</v>
      </c>
      <c r="BW115" s="926"/>
      <c r="BX115" s="926"/>
      <c r="BY115" s="926"/>
      <c r="BZ115" s="926"/>
      <c r="CA115" s="926" t="s">
        <v>453</v>
      </c>
      <c r="CB115" s="926"/>
      <c r="CC115" s="926"/>
      <c r="CD115" s="926"/>
      <c r="CE115" s="926"/>
      <c r="CF115" s="920" t="s">
        <v>400</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453</v>
      </c>
      <c r="DH115" s="959"/>
      <c r="DI115" s="959"/>
      <c r="DJ115" s="959"/>
      <c r="DK115" s="960"/>
      <c r="DL115" s="961" t="s">
        <v>400</v>
      </c>
      <c r="DM115" s="959"/>
      <c r="DN115" s="959"/>
      <c r="DO115" s="959"/>
      <c r="DP115" s="960"/>
      <c r="DQ115" s="961" t="s">
        <v>400</v>
      </c>
      <c r="DR115" s="959"/>
      <c r="DS115" s="959"/>
      <c r="DT115" s="959"/>
      <c r="DU115" s="960"/>
      <c r="DV115" s="962" t="s">
        <v>451</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219</v>
      </c>
      <c r="AB116" s="959"/>
      <c r="AC116" s="959"/>
      <c r="AD116" s="959"/>
      <c r="AE116" s="960"/>
      <c r="AF116" s="961">
        <v>304</v>
      </c>
      <c r="AG116" s="959"/>
      <c r="AH116" s="959"/>
      <c r="AI116" s="959"/>
      <c r="AJ116" s="960"/>
      <c r="AK116" s="961">
        <v>495</v>
      </c>
      <c r="AL116" s="959"/>
      <c r="AM116" s="959"/>
      <c r="AN116" s="959"/>
      <c r="AO116" s="960"/>
      <c r="AP116" s="962">
        <v>0</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240</v>
      </c>
      <c r="BR116" s="926"/>
      <c r="BS116" s="926"/>
      <c r="BT116" s="926"/>
      <c r="BU116" s="926"/>
      <c r="BV116" s="926" t="s">
        <v>449</v>
      </c>
      <c r="BW116" s="926"/>
      <c r="BX116" s="926"/>
      <c r="BY116" s="926"/>
      <c r="BZ116" s="926"/>
      <c r="CA116" s="926" t="s">
        <v>453</v>
      </c>
      <c r="CB116" s="926"/>
      <c r="CC116" s="926"/>
      <c r="CD116" s="926"/>
      <c r="CE116" s="926"/>
      <c r="CF116" s="920" t="s">
        <v>400</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451</v>
      </c>
      <c r="DH116" s="959"/>
      <c r="DI116" s="959"/>
      <c r="DJ116" s="959"/>
      <c r="DK116" s="960"/>
      <c r="DL116" s="961" t="s">
        <v>451</v>
      </c>
      <c r="DM116" s="959"/>
      <c r="DN116" s="959"/>
      <c r="DO116" s="959"/>
      <c r="DP116" s="960"/>
      <c r="DQ116" s="961" t="s">
        <v>447</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4996482</v>
      </c>
      <c r="AB117" s="979"/>
      <c r="AC117" s="979"/>
      <c r="AD117" s="979"/>
      <c r="AE117" s="980"/>
      <c r="AF117" s="981">
        <v>5054901</v>
      </c>
      <c r="AG117" s="979"/>
      <c r="AH117" s="979"/>
      <c r="AI117" s="979"/>
      <c r="AJ117" s="980"/>
      <c r="AK117" s="981">
        <v>4852924</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400</v>
      </c>
      <c r="BR117" s="926"/>
      <c r="BS117" s="926"/>
      <c r="BT117" s="926"/>
      <c r="BU117" s="926"/>
      <c r="BV117" s="926" t="s">
        <v>447</v>
      </c>
      <c r="BW117" s="926"/>
      <c r="BX117" s="926"/>
      <c r="BY117" s="926"/>
      <c r="BZ117" s="926"/>
      <c r="CA117" s="926" t="s">
        <v>400</v>
      </c>
      <c r="CB117" s="926"/>
      <c r="CC117" s="926"/>
      <c r="CD117" s="926"/>
      <c r="CE117" s="926"/>
      <c r="CF117" s="920" t="s">
        <v>447</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240</v>
      </c>
      <c r="DH117" s="959"/>
      <c r="DI117" s="959"/>
      <c r="DJ117" s="959"/>
      <c r="DK117" s="960"/>
      <c r="DL117" s="961" t="s">
        <v>400</v>
      </c>
      <c r="DM117" s="959"/>
      <c r="DN117" s="959"/>
      <c r="DO117" s="959"/>
      <c r="DP117" s="960"/>
      <c r="DQ117" s="961" t="s">
        <v>240</v>
      </c>
      <c r="DR117" s="959"/>
      <c r="DS117" s="959"/>
      <c r="DT117" s="959"/>
      <c r="DU117" s="960"/>
      <c r="DV117" s="962" t="s">
        <v>240</v>
      </c>
      <c r="DW117" s="963"/>
      <c r="DX117" s="963"/>
      <c r="DY117" s="963"/>
      <c r="DZ117" s="964"/>
    </row>
    <row r="118" spans="1:130" s="230" customFormat="1" ht="26.25" customHeight="1" x14ac:dyDescent="0.15">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312</v>
      </c>
      <c r="AL118" s="893"/>
      <c r="AM118" s="893"/>
      <c r="AN118" s="893"/>
      <c r="AO118" s="894"/>
      <c r="AP118" s="970" t="s">
        <v>441</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451</v>
      </c>
      <c r="BW118" s="1000"/>
      <c r="BX118" s="1000"/>
      <c r="BY118" s="1000"/>
      <c r="BZ118" s="1000"/>
      <c r="CA118" s="1000" t="s">
        <v>451</v>
      </c>
      <c r="CB118" s="1000"/>
      <c r="CC118" s="1000"/>
      <c r="CD118" s="1000"/>
      <c r="CE118" s="1000"/>
      <c r="CF118" s="920" t="s">
        <v>240</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400</v>
      </c>
      <c r="DH118" s="959"/>
      <c r="DI118" s="959"/>
      <c r="DJ118" s="959"/>
      <c r="DK118" s="960"/>
      <c r="DL118" s="961" t="s">
        <v>400</v>
      </c>
      <c r="DM118" s="959"/>
      <c r="DN118" s="959"/>
      <c r="DO118" s="959"/>
      <c r="DP118" s="960"/>
      <c r="DQ118" s="961" t="s">
        <v>400</v>
      </c>
      <c r="DR118" s="959"/>
      <c r="DS118" s="959"/>
      <c r="DT118" s="959"/>
      <c r="DU118" s="960"/>
      <c r="DV118" s="962" t="s">
        <v>240</v>
      </c>
      <c r="DW118" s="963"/>
      <c r="DX118" s="963"/>
      <c r="DY118" s="963"/>
      <c r="DZ118" s="964"/>
    </row>
    <row r="119" spans="1:130" s="230" customFormat="1" ht="26.25" customHeight="1" x14ac:dyDescent="0.15">
      <c r="A119" s="1057"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240</v>
      </c>
      <c r="AB119" s="900"/>
      <c r="AC119" s="900"/>
      <c r="AD119" s="900"/>
      <c r="AE119" s="901"/>
      <c r="AF119" s="902" t="s">
        <v>240</v>
      </c>
      <c r="AG119" s="900"/>
      <c r="AH119" s="900"/>
      <c r="AI119" s="900"/>
      <c r="AJ119" s="901"/>
      <c r="AK119" s="902" t="s">
        <v>451</v>
      </c>
      <c r="AL119" s="900"/>
      <c r="AM119" s="900"/>
      <c r="AN119" s="900"/>
      <c r="AO119" s="901"/>
      <c r="AP119" s="903" t="s">
        <v>447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475</v>
      </c>
      <c r="BP119" s="1005"/>
      <c r="BQ119" s="999">
        <v>48264620</v>
      </c>
      <c r="BR119" s="1000"/>
      <c r="BS119" s="1000"/>
      <c r="BT119" s="1000"/>
      <c r="BU119" s="1000"/>
      <c r="BV119" s="1000">
        <v>45119415</v>
      </c>
      <c r="BW119" s="1000"/>
      <c r="BX119" s="1000"/>
      <c r="BY119" s="1000"/>
      <c r="BZ119" s="1000"/>
      <c r="CA119" s="1000">
        <v>42582363</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453</v>
      </c>
      <c r="DH119" s="986"/>
      <c r="DI119" s="986"/>
      <c r="DJ119" s="986"/>
      <c r="DK119" s="987"/>
      <c r="DL119" s="985" t="s">
        <v>240</v>
      </c>
      <c r="DM119" s="986"/>
      <c r="DN119" s="986"/>
      <c r="DO119" s="986"/>
      <c r="DP119" s="987"/>
      <c r="DQ119" s="985" t="s">
        <v>447</v>
      </c>
      <c r="DR119" s="986"/>
      <c r="DS119" s="986"/>
      <c r="DT119" s="986"/>
      <c r="DU119" s="987"/>
      <c r="DV119" s="988" t="s">
        <v>453</v>
      </c>
      <c r="DW119" s="989"/>
      <c r="DX119" s="989"/>
      <c r="DY119" s="989"/>
      <c r="DZ119" s="990"/>
    </row>
    <row r="120" spans="1:130" s="230" customFormat="1" ht="26.25" customHeight="1" x14ac:dyDescent="0.15">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453</v>
      </c>
      <c r="AB120" s="959"/>
      <c r="AC120" s="959"/>
      <c r="AD120" s="959"/>
      <c r="AE120" s="960"/>
      <c r="AF120" s="961" t="s">
        <v>453</v>
      </c>
      <c r="AG120" s="959"/>
      <c r="AH120" s="959"/>
      <c r="AI120" s="959"/>
      <c r="AJ120" s="960"/>
      <c r="AK120" s="961" t="s">
        <v>240</v>
      </c>
      <c r="AL120" s="959"/>
      <c r="AM120" s="959"/>
      <c r="AN120" s="959"/>
      <c r="AO120" s="960"/>
      <c r="AP120" s="962" t="s">
        <v>453</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3915457</v>
      </c>
      <c r="BR120" s="931"/>
      <c r="BS120" s="931"/>
      <c r="BT120" s="931"/>
      <c r="BU120" s="931"/>
      <c r="BV120" s="931">
        <v>4899725</v>
      </c>
      <c r="BW120" s="931"/>
      <c r="BX120" s="931"/>
      <c r="BY120" s="931"/>
      <c r="BZ120" s="931"/>
      <c r="CA120" s="931">
        <v>5728256</v>
      </c>
      <c r="CB120" s="931"/>
      <c r="CC120" s="931"/>
      <c r="CD120" s="931"/>
      <c r="CE120" s="931"/>
      <c r="CF120" s="944">
        <v>41.5</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8298768</v>
      </c>
      <c r="DH120" s="931"/>
      <c r="DI120" s="931"/>
      <c r="DJ120" s="931"/>
      <c r="DK120" s="931"/>
      <c r="DL120" s="931">
        <v>7514042</v>
      </c>
      <c r="DM120" s="931"/>
      <c r="DN120" s="931"/>
      <c r="DO120" s="931"/>
      <c r="DP120" s="931"/>
      <c r="DQ120" s="931">
        <v>7118739</v>
      </c>
      <c r="DR120" s="931"/>
      <c r="DS120" s="931"/>
      <c r="DT120" s="931"/>
      <c r="DU120" s="931"/>
      <c r="DV120" s="932">
        <v>51.5</v>
      </c>
      <c r="DW120" s="932"/>
      <c r="DX120" s="932"/>
      <c r="DY120" s="932"/>
      <c r="DZ120" s="933"/>
    </row>
    <row r="121" spans="1:130" s="230" customFormat="1" ht="26.25" customHeight="1" x14ac:dyDescent="0.15">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240</v>
      </c>
      <c r="AB121" s="959"/>
      <c r="AC121" s="959"/>
      <c r="AD121" s="959"/>
      <c r="AE121" s="960"/>
      <c r="AF121" s="961" t="s">
        <v>400</v>
      </c>
      <c r="AG121" s="959"/>
      <c r="AH121" s="959"/>
      <c r="AI121" s="959"/>
      <c r="AJ121" s="960"/>
      <c r="AK121" s="961" t="s">
        <v>447</v>
      </c>
      <c r="AL121" s="959"/>
      <c r="AM121" s="959"/>
      <c r="AN121" s="959"/>
      <c r="AO121" s="960"/>
      <c r="AP121" s="962" t="s">
        <v>453</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4293226</v>
      </c>
      <c r="BR121" s="926"/>
      <c r="BS121" s="926"/>
      <c r="BT121" s="926"/>
      <c r="BU121" s="926"/>
      <c r="BV121" s="926">
        <v>4075878</v>
      </c>
      <c r="BW121" s="926"/>
      <c r="BX121" s="926"/>
      <c r="BY121" s="926"/>
      <c r="BZ121" s="926"/>
      <c r="CA121" s="926">
        <v>4331030</v>
      </c>
      <c r="CB121" s="926"/>
      <c r="CC121" s="926"/>
      <c r="CD121" s="926"/>
      <c r="CE121" s="926"/>
      <c r="CF121" s="920">
        <v>31.3</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4457523</v>
      </c>
      <c r="DH121" s="926"/>
      <c r="DI121" s="926"/>
      <c r="DJ121" s="926"/>
      <c r="DK121" s="926"/>
      <c r="DL121" s="926">
        <v>4514848</v>
      </c>
      <c r="DM121" s="926"/>
      <c r="DN121" s="926"/>
      <c r="DO121" s="926"/>
      <c r="DP121" s="926"/>
      <c r="DQ121" s="926">
        <v>4506239</v>
      </c>
      <c r="DR121" s="926"/>
      <c r="DS121" s="926"/>
      <c r="DT121" s="926"/>
      <c r="DU121" s="926"/>
      <c r="DV121" s="927">
        <v>32.6</v>
      </c>
      <c r="DW121" s="927"/>
      <c r="DX121" s="927"/>
      <c r="DY121" s="927"/>
      <c r="DZ121" s="928"/>
    </row>
    <row r="122" spans="1:130" s="230" customFormat="1" ht="26.25" customHeight="1" x14ac:dyDescent="0.15">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400</v>
      </c>
      <c r="AB122" s="959"/>
      <c r="AC122" s="959"/>
      <c r="AD122" s="959"/>
      <c r="AE122" s="960"/>
      <c r="AF122" s="961" t="s">
        <v>453</v>
      </c>
      <c r="AG122" s="959"/>
      <c r="AH122" s="959"/>
      <c r="AI122" s="959"/>
      <c r="AJ122" s="960"/>
      <c r="AK122" s="961" t="s">
        <v>400</v>
      </c>
      <c r="AL122" s="959"/>
      <c r="AM122" s="959"/>
      <c r="AN122" s="959"/>
      <c r="AO122" s="960"/>
      <c r="AP122" s="962" t="s">
        <v>240</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28323102</v>
      </c>
      <c r="BR122" s="1000"/>
      <c r="BS122" s="1000"/>
      <c r="BT122" s="1000"/>
      <c r="BU122" s="1000"/>
      <c r="BV122" s="1000">
        <v>27043191</v>
      </c>
      <c r="BW122" s="1000"/>
      <c r="BX122" s="1000"/>
      <c r="BY122" s="1000"/>
      <c r="BZ122" s="1000"/>
      <c r="CA122" s="1000">
        <v>25708208</v>
      </c>
      <c r="CB122" s="1000"/>
      <c r="CC122" s="1000"/>
      <c r="CD122" s="1000"/>
      <c r="CE122" s="1000"/>
      <c r="CF122" s="1017">
        <v>186.1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240</v>
      </c>
      <c r="DH122" s="926"/>
      <c r="DI122" s="926"/>
      <c r="DJ122" s="926"/>
      <c r="DK122" s="926"/>
      <c r="DL122" s="926">
        <v>82273</v>
      </c>
      <c r="DM122" s="926"/>
      <c r="DN122" s="926"/>
      <c r="DO122" s="926"/>
      <c r="DP122" s="926"/>
      <c r="DQ122" s="926">
        <v>430231</v>
      </c>
      <c r="DR122" s="926"/>
      <c r="DS122" s="926"/>
      <c r="DT122" s="926"/>
      <c r="DU122" s="926"/>
      <c r="DV122" s="927">
        <v>3.1</v>
      </c>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240</v>
      </c>
      <c r="AB123" s="959"/>
      <c r="AC123" s="959"/>
      <c r="AD123" s="959"/>
      <c r="AE123" s="960"/>
      <c r="AF123" s="961" t="s">
        <v>240</v>
      </c>
      <c r="AG123" s="959"/>
      <c r="AH123" s="959"/>
      <c r="AI123" s="959"/>
      <c r="AJ123" s="960"/>
      <c r="AK123" s="961" t="s">
        <v>453</v>
      </c>
      <c r="AL123" s="959"/>
      <c r="AM123" s="959"/>
      <c r="AN123" s="959"/>
      <c r="AO123" s="960"/>
      <c r="AP123" s="962" t="s">
        <v>240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486</v>
      </c>
      <c r="BP123" s="1005"/>
      <c r="BQ123" s="1064">
        <v>36531785</v>
      </c>
      <c r="BR123" s="1031"/>
      <c r="BS123" s="1031"/>
      <c r="BT123" s="1031"/>
      <c r="BU123" s="1031"/>
      <c r="BV123" s="1031">
        <v>36018794</v>
      </c>
      <c r="BW123" s="1031"/>
      <c r="BX123" s="1031"/>
      <c r="BY123" s="1031"/>
      <c r="BZ123" s="1031"/>
      <c r="CA123" s="1031">
        <v>35767494</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v>444692</v>
      </c>
      <c r="DH123" s="959"/>
      <c r="DI123" s="959"/>
      <c r="DJ123" s="959"/>
      <c r="DK123" s="960"/>
      <c r="DL123" s="961">
        <v>406825</v>
      </c>
      <c r="DM123" s="959"/>
      <c r="DN123" s="959"/>
      <c r="DO123" s="959"/>
      <c r="DP123" s="960"/>
      <c r="DQ123" s="961">
        <v>365126</v>
      </c>
      <c r="DR123" s="959"/>
      <c r="DS123" s="959"/>
      <c r="DT123" s="959"/>
      <c r="DU123" s="960"/>
      <c r="DV123" s="962">
        <v>2.6</v>
      </c>
      <c r="DW123" s="963"/>
      <c r="DX123" s="963"/>
      <c r="DY123" s="963"/>
      <c r="DZ123" s="964"/>
    </row>
    <row r="124" spans="1:130" s="230" customFormat="1" ht="26.25" customHeight="1" thickBot="1" x14ac:dyDescent="0.2">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447</v>
      </c>
      <c r="AB124" s="959"/>
      <c r="AC124" s="959"/>
      <c r="AD124" s="959"/>
      <c r="AE124" s="960"/>
      <c r="AF124" s="961" t="s">
        <v>447</v>
      </c>
      <c r="AG124" s="959"/>
      <c r="AH124" s="959"/>
      <c r="AI124" s="959"/>
      <c r="AJ124" s="960"/>
      <c r="AK124" s="961" t="s">
        <v>240</v>
      </c>
      <c r="AL124" s="959"/>
      <c r="AM124" s="959"/>
      <c r="AN124" s="959"/>
      <c r="AO124" s="960"/>
      <c r="AP124" s="962" t="s">
        <v>447</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86.4</v>
      </c>
      <c r="BR124" s="1027"/>
      <c r="BS124" s="1027"/>
      <c r="BT124" s="1027"/>
      <c r="BU124" s="1027"/>
      <c r="BV124" s="1027">
        <v>64.599999999999994</v>
      </c>
      <c r="BW124" s="1027"/>
      <c r="BX124" s="1027"/>
      <c r="BY124" s="1027"/>
      <c r="BZ124" s="1027"/>
      <c r="CA124" s="1027">
        <v>49.3</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31724</v>
      </c>
      <c r="DH124" s="986"/>
      <c r="DI124" s="986"/>
      <c r="DJ124" s="986"/>
      <c r="DK124" s="987"/>
      <c r="DL124" s="985">
        <v>24154</v>
      </c>
      <c r="DM124" s="986"/>
      <c r="DN124" s="986"/>
      <c r="DO124" s="986"/>
      <c r="DP124" s="987"/>
      <c r="DQ124" s="985">
        <v>22805</v>
      </c>
      <c r="DR124" s="986"/>
      <c r="DS124" s="986"/>
      <c r="DT124" s="986"/>
      <c r="DU124" s="987"/>
      <c r="DV124" s="988">
        <v>0.2</v>
      </c>
      <c r="DW124" s="989"/>
      <c r="DX124" s="989"/>
      <c r="DY124" s="989"/>
      <c r="DZ124" s="990"/>
    </row>
    <row r="125" spans="1:130" s="230" customFormat="1" ht="26.25" customHeight="1" x14ac:dyDescent="0.15">
      <c r="A125" s="1058"/>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490</v>
      </c>
      <c r="AB125" s="959"/>
      <c r="AC125" s="959"/>
      <c r="AD125" s="959"/>
      <c r="AE125" s="960"/>
      <c r="AF125" s="961" t="s">
        <v>240</v>
      </c>
      <c r="AG125" s="959"/>
      <c r="AH125" s="959"/>
      <c r="AI125" s="959"/>
      <c r="AJ125" s="960"/>
      <c r="AK125" s="961" t="s">
        <v>491</v>
      </c>
      <c r="AL125" s="959"/>
      <c r="AM125" s="959"/>
      <c r="AN125" s="959"/>
      <c r="AO125" s="960"/>
      <c r="AP125" s="962" t="s">
        <v>490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490</v>
      </c>
      <c r="DH125" s="931"/>
      <c r="DI125" s="931"/>
      <c r="DJ125" s="931"/>
      <c r="DK125" s="931"/>
      <c r="DL125" s="931" t="s">
        <v>490</v>
      </c>
      <c r="DM125" s="931"/>
      <c r="DN125" s="931"/>
      <c r="DO125" s="931"/>
      <c r="DP125" s="931"/>
      <c r="DQ125" s="931" t="s">
        <v>240</v>
      </c>
      <c r="DR125" s="931"/>
      <c r="DS125" s="931"/>
      <c r="DT125" s="931"/>
      <c r="DU125" s="931"/>
      <c r="DV125" s="932" t="s">
        <v>494</v>
      </c>
      <c r="DW125" s="932"/>
      <c r="DX125" s="932"/>
      <c r="DY125" s="932"/>
      <c r="DZ125" s="933"/>
    </row>
    <row r="126" spans="1:130" s="230" customFormat="1" ht="26.25" customHeight="1" thickBot="1" x14ac:dyDescent="0.2">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490</v>
      </c>
      <c r="AB126" s="959"/>
      <c r="AC126" s="959"/>
      <c r="AD126" s="959"/>
      <c r="AE126" s="960"/>
      <c r="AF126" s="961" t="s">
        <v>490</v>
      </c>
      <c r="AG126" s="959"/>
      <c r="AH126" s="959"/>
      <c r="AI126" s="959"/>
      <c r="AJ126" s="960"/>
      <c r="AK126" s="961" t="s">
        <v>495</v>
      </c>
      <c r="AL126" s="959"/>
      <c r="AM126" s="959"/>
      <c r="AN126" s="959"/>
      <c r="AO126" s="960"/>
      <c r="AP126" s="962" t="s">
        <v>496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495</v>
      </c>
      <c r="DH126" s="926"/>
      <c r="DI126" s="926"/>
      <c r="DJ126" s="926"/>
      <c r="DK126" s="926"/>
      <c r="DL126" s="926" t="s">
        <v>498</v>
      </c>
      <c r="DM126" s="926"/>
      <c r="DN126" s="926"/>
      <c r="DO126" s="926"/>
      <c r="DP126" s="926"/>
      <c r="DQ126" s="926" t="s">
        <v>496</v>
      </c>
      <c r="DR126" s="926"/>
      <c r="DS126" s="926"/>
      <c r="DT126" s="926"/>
      <c r="DU126" s="926"/>
      <c r="DV126" s="927" t="s">
        <v>240</v>
      </c>
      <c r="DW126" s="927"/>
      <c r="DX126" s="927"/>
      <c r="DY126" s="927"/>
      <c r="DZ126" s="928"/>
    </row>
    <row r="127" spans="1:130" s="230" customFormat="1" ht="26.25" customHeight="1" x14ac:dyDescent="0.15">
      <c r="A127" s="1059"/>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496</v>
      </c>
      <c r="AB127" s="959"/>
      <c r="AC127" s="959"/>
      <c r="AD127" s="959"/>
      <c r="AE127" s="960"/>
      <c r="AF127" s="961" t="s">
        <v>495</v>
      </c>
      <c r="AG127" s="959"/>
      <c r="AH127" s="959"/>
      <c r="AI127" s="959"/>
      <c r="AJ127" s="960"/>
      <c r="AK127" s="961" t="s">
        <v>490</v>
      </c>
      <c r="AL127" s="959"/>
      <c r="AM127" s="959"/>
      <c r="AN127" s="959"/>
      <c r="AO127" s="960"/>
      <c r="AP127" s="962" t="s">
        <v>500</v>
      </c>
      <c r="AQ127" s="963"/>
      <c r="AR127" s="963"/>
      <c r="AS127" s="963"/>
      <c r="AT127" s="964"/>
      <c r="AU127" s="232"/>
      <c r="AV127" s="232"/>
      <c r="AW127" s="232"/>
      <c r="AX127" s="1032" t="s">
        <v>501</v>
      </c>
      <c r="AY127" s="1033"/>
      <c r="AZ127" s="1033"/>
      <c r="BA127" s="1033"/>
      <c r="BB127" s="1033"/>
      <c r="BC127" s="1033"/>
      <c r="BD127" s="1033"/>
      <c r="BE127" s="1034"/>
      <c r="BF127" s="1035" t="s">
        <v>502</v>
      </c>
      <c r="BG127" s="1033"/>
      <c r="BH127" s="1033"/>
      <c r="BI127" s="1033"/>
      <c r="BJ127" s="1033"/>
      <c r="BK127" s="1033"/>
      <c r="BL127" s="1034"/>
      <c r="BM127" s="1035" t="s">
        <v>503</v>
      </c>
      <c r="BN127" s="1033"/>
      <c r="BO127" s="1033"/>
      <c r="BP127" s="1033"/>
      <c r="BQ127" s="1033"/>
      <c r="BR127" s="1033"/>
      <c r="BS127" s="1034"/>
      <c r="BT127" s="1035" t="s">
        <v>504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505</v>
      </c>
      <c r="CQ127" s="923"/>
      <c r="CR127" s="923"/>
      <c r="CS127" s="923"/>
      <c r="CT127" s="923"/>
      <c r="CU127" s="923"/>
      <c r="CV127" s="923"/>
      <c r="CW127" s="923"/>
      <c r="CX127" s="923"/>
      <c r="CY127" s="923"/>
      <c r="CZ127" s="923"/>
      <c r="DA127" s="923"/>
      <c r="DB127" s="923"/>
      <c r="DC127" s="923"/>
      <c r="DD127" s="923"/>
      <c r="DE127" s="923"/>
      <c r="DF127" s="924"/>
      <c r="DG127" s="925" t="s">
        <v>490</v>
      </c>
      <c r="DH127" s="926"/>
      <c r="DI127" s="926"/>
      <c r="DJ127" s="926"/>
      <c r="DK127" s="926"/>
      <c r="DL127" s="926" t="s">
        <v>240</v>
      </c>
      <c r="DM127" s="926"/>
      <c r="DN127" s="926"/>
      <c r="DO127" s="926"/>
      <c r="DP127" s="926"/>
      <c r="DQ127" s="926" t="s">
        <v>495</v>
      </c>
      <c r="DR127" s="926"/>
      <c r="DS127" s="926"/>
      <c r="DT127" s="926"/>
      <c r="DU127" s="926"/>
      <c r="DV127" s="927" t="s">
        <v>494</v>
      </c>
      <c r="DW127" s="927"/>
      <c r="DX127" s="927"/>
      <c r="DY127" s="927"/>
      <c r="DZ127" s="928"/>
    </row>
    <row r="128" spans="1:130" s="230" customFormat="1" ht="26.25" customHeight="1" thickBot="1" x14ac:dyDescent="0.2">
      <c r="A128" s="1042" t="s">
        <v>506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507</v>
      </c>
      <c r="X128" s="1044"/>
      <c r="Y128" s="1044"/>
      <c r="Z128" s="1045"/>
      <c r="AA128" s="1046">
        <v>318077</v>
      </c>
      <c r="AB128" s="1047"/>
      <c r="AC128" s="1047"/>
      <c r="AD128" s="1047"/>
      <c r="AE128" s="1048"/>
      <c r="AF128" s="1049">
        <v>323793</v>
      </c>
      <c r="AG128" s="1047"/>
      <c r="AH128" s="1047"/>
      <c r="AI128" s="1047"/>
      <c r="AJ128" s="1048"/>
      <c r="AK128" s="1049">
        <v>324758</v>
      </c>
      <c r="AL128" s="1047"/>
      <c r="AM128" s="1047"/>
      <c r="AN128" s="1047"/>
      <c r="AO128" s="1048"/>
      <c r="AP128" s="1050"/>
      <c r="AQ128" s="1051"/>
      <c r="AR128" s="1051"/>
      <c r="AS128" s="1051"/>
      <c r="AT128" s="1052"/>
      <c r="AU128" s="232"/>
      <c r="AV128" s="232"/>
      <c r="AW128" s="232"/>
      <c r="AX128" s="896" t="s">
        <v>508</v>
      </c>
      <c r="AY128" s="897"/>
      <c r="AZ128" s="897"/>
      <c r="BA128" s="897"/>
      <c r="BB128" s="897"/>
      <c r="BC128" s="897"/>
      <c r="BD128" s="897"/>
      <c r="BE128" s="898"/>
      <c r="BF128" s="1053" t="s">
        <v>495</v>
      </c>
      <c r="BG128" s="1054"/>
      <c r="BH128" s="1054"/>
      <c r="BI128" s="1054"/>
      <c r="BJ128" s="1054"/>
      <c r="BK128" s="1054"/>
      <c r="BL128" s="1055"/>
      <c r="BM128" s="1053">
        <v>12.67</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509</v>
      </c>
      <c r="CQ128" s="726"/>
      <c r="CR128" s="726"/>
      <c r="CS128" s="726"/>
      <c r="CT128" s="726"/>
      <c r="CU128" s="726"/>
      <c r="CV128" s="726"/>
      <c r="CW128" s="726"/>
      <c r="CX128" s="726"/>
      <c r="CY128" s="726"/>
      <c r="CZ128" s="726"/>
      <c r="DA128" s="726"/>
      <c r="DB128" s="726"/>
      <c r="DC128" s="726"/>
      <c r="DD128" s="726"/>
      <c r="DE128" s="726"/>
      <c r="DF128" s="1037"/>
      <c r="DG128" s="1038" t="s">
        <v>490</v>
      </c>
      <c r="DH128" s="1039"/>
      <c r="DI128" s="1039"/>
      <c r="DJ128" s="1039"/>
      <c r="DK128" s="1039"/>
      <c r="DL128" s="1039" t="s">
        <v>500</v>
      </c>
      <c r="DM128" s="1039"/>
      <c r="DN128" s="1039"/>
      <c r="DO128" s="1039"/>
      <c r="DP128" s="1039"/>
      <c r="DQ128" s="1039" t="s">
        <v>494</v>
      </c>
      <c r="DR128" s="1039"/>
      <c r="DS128" s="1039"/>
      <c r="DT128" s="1039"/>
      <c r="DU128" s="1039"/>
      <c r="DV128" s="1040" t="s">
        <v>496</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510</v>
      </c>
      <c r="X129" s="1071"/>
      <c r="Y129" s="1071"/>
      <c r="Z129" s="1072"/>
      <c r="AA129" s="958">
        <v>16483523</v>
      </c>
      <c r="AB129" s="959"/>
      <c r="AC129" s="959"/>
      <c r="AD129" s="959"/>
      <c r="AE129" s="960"/>
      <c r="AF129" s="961">
        <v>17035886</v>
      </c>
      <c r="AG129" s="959"/>
      <c r="AH129" s="959"/>
      <c r="AI129" s="959"/>
      <c r="AJ129" s="960"/>
      <c r="AK129" s="961">
        <v>16587511</v>
      </c>
      <c r="AL129" s="959"/>
      <c r="AM129" s="959"/>
      <c r="AN129" s="959"/>
      <c r="AO129" s="960"/>
      <c r="AP129" s="1073"/>
      <c r="AQ129" s="1074"/>
      <c r="AR129" s="1074"/>
      <c r="AS129" s="1074"/>
      <c r="AT129" s="1075"/>
      <c r="AU129" s="233"/>
      <c r="AV129" s="233"/>
      <c r="AW129" s="233"/>
      <c r="AX129" s="1065" t="s">
        <v>511</v>
      </c>
      <c r="AY129" s="923"/>
      <c r="AZ129" s="923"/>
      <c r="BA129" s="923"/>
      <c r="BB129" s="923"/>
      <c r="BC129" s="923"/>
      <c r="BD129" s="923"/>
      <c r="BE129" s="924"/>
      <c r="BF129" s="1066" t="s">
        <v>490</v>
      </c>
      <c r="BG129" s="1067"/>
      <c r="BH129" s="1067"/>
      <c r="BI129" s="1067"/>
      <c r="BJ129" s="1067"/>
      <c r="BK129" s="1067"/>
      <c r="BL129" s="1068"/>
      <c r="BM129" s="1066">
        <v>17.670000000000002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513</v>
      </c>
      <c r="X130" s="1071"/>
      <c r="Y130" s="1071"/>
      <c r="Z130" s="1072"/>
      <c r="AA130" s="958">
        <v>2918108</v>
      </c>
      <c r="AB130" s="959"/>
      <c r="AC130" s="959"/>
      <c r="AD130" s="959"/>
      <c r="AE130" s="960"/>
      <c r="AF130" s="961">
        <v>2955710</v>
      </c>
      <c r="AG130" s="959"/>
      <c r="AH130" s="959"/>
      <c r="AI130" s="959"/>
      <c r="AJ130" s="960"/>
      <c r="AK130" s="961">
        <v>2772242</v>
      </c>
      <c r="AL130" s="959"/>
      <c r="AM130" s="959"/>
      <c r="AN130" s="959"/>
      <c r="AO130" s="960"/>
      <c r="AP130" s="1073"/>
      <c r="AQ130" s="1074"/>
      <c r="AR130" s="1074"/>
      <c r="AS130" s="1074"/>
      <c r="AT130" s="1075"/>
      <c r="AU130" s="233"/>
      <c r="AV130" s="233"/>
      <c r="AW130" s="233"/>
      <c r="AX130" s="1065" t="s">
        <v>514</v>
      </c>
      <c r="AY130" s="923"/>
      <c r="AZ130" s="923"/>
      <c r="BA130" s="923"/>
      <c r="BB130" s="923"/>
      <c r="BC130" s="923"/>
      <c r="BD130" s="923"/>
      <c r="BE130" s="924"/>
      <c r="BF130" s="1101">
        <v>12.7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515</v>
      </c>
      <c r="X131" s="1108"/>
      <c r="Y131" s="1108"/>
      <c r="Z131" s="1109"/>
      <c r="AA131" s="1004">
        <v>13565415</v>
      </c>
      <c r="AB131" s="986"/>
      <c r="AC131" s="986"/>
      <c r="AD131" s="986"/>
      <c r="AE131" s="987"/>
      <c r="AF131" s="985">
        <v>14080176</v>
      </c>
      <c r="AG131" s="986"/>
      <c r="AH131" s="986"/>
      <c r="AI131" s="986"/>
      <c r="AJ131" s="987"/>
      <c r="AK131" s="985">
        <v>13815269</v>
      </c>
      <c r="AL131" s="986"/>
      <c r="AM131" s="986"/>
      <c r="AN131" s="986"/>
      <c r="AO131" s="987"/>
      <c r="AP131" s="1110"/>
      <c r="AQ131" s="1111"/>
      <c r="AR131" s="1111"/>
      <c r="AS131" s="1111"/>
      <c r="AT131" s="1112"/>
      <c r="AU131" s="233"/>
      <c r="AV131" s="233"/>
      <c r="AW131" s="233"/>
      <c r="AX131" s="1083" t="s">
        <v>516</v>
      </c>
      <c r="AY131" s="726"/>
      <c r="AZ131" s="726"/>
      <c r="BA131" s="726"/>
      <c r="BB131" s="726"/>
      <c r="BC131" s="726"/>
      <c r="BD131" s="726"/>
      <c r="BE131" s="1037"/>
      <c r="BF131" s="1084">
        <v>49.3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518</v>
      </c>
      <c r="W132" s="1094"/>
      <c r="X132" s="1094"/>
      <c r="Y132" s="1094"/>
      <c r="Z132" s="1095"/>
      <c r="AA132" s="1096">
        <v>12.976359370000001</v>
      </c>
      <c r="AB132" s="1097"/>
      <c r="AC132" s="1097"/>
      <c r="AD132" s="1097"/>
      <c r="AE132" s="1098"/>
      <c r="AF132" s="1099">
        <v>12.60920318</v>
      </c>
      <c r="AG132" s="1097"/>
      <c r="AH132" s="1097"/>
      <c r="AI132" s="1097"/>
      <c r="AJ132" s="1098"/>
      <c r="AK132" s="1099">
        <v>12.710023959999999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519</v>
      </c>
      <c r="W133" s="1077"/>
      <c r="X133" s="1077"/>
      <c r="Y133" s="1077"/>
      <c r="Z133" s="1078"/>
      <c r="AA133" s="1079">
        <v>13.2</v>
      </c>
      <c r="AB133" s="1080"/>
      <c r="AC133" s="1080"/>
      <c r="AD133" s="1080"/>
      <c r="AE133" s="1081"/>
      <c r="AF133" s="1079">
        <v>13.1</v>
      </c>
      <c r="AG133" s="1080"/>
      <c r="AH133" s="1080"/>
      <c r="AI133" s="1080"/>
      <c r="AJ133" s="1081"/>
      <c r="AK133" s="1079">
        <v>12.7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Bg0JGxmdlPV2HEaox6hP0sOY+80Ivw9X3wePRcleC4qXQUDGm44WzNfxekpIJYQj9yU1feHoreVpJltv/j6HQ==" saltValue="Mci4979V9LYBuVwBo6UW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BonbOcVwfNntBksJhUvMKDlxPkh00OO6uGWG4Xzh+gor4bBgj4TVbYx22zyHnGl9FnPUXw+C6uvz+fmZgBS5Q==" saltValue="uL4R5S5om+HPZ/z+jX8x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d3CuiM0QoR5K5kZYZPfOtRqOoECq0/6L69TQe0ztnqsxmEaEFEIKlHVzWa2iPoIEcTbACmdX50YuFD5bQBg==" saltValue="wqYuGakPGU6/oc822/h2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4769058</v>
      </c>
      <c r="AP9" s="281">
        <v>79095</v>
      </c>
      <c r="AQ9" s="282">
        <v>65316</v>
      </c>
      <c r="AR9" s="283">
        <v>21.1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251927</v>
      </c>
      <c r="AP10" s="284">
        <v>4178</v>
      </c>
      <c r="AQ10" s="285">
        <v>6075</v>
      </c>
      <c r="AR10" s="286">
        <v>-31.2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v>44110</v>
      </c>
      <c r="AP11" s="284">
        <v>732</v>
      </c>
      <c r="AQ11" s="285">
        <v>1232</v>
      </c>
      <c r="AR11" s="286">
        <v>-40.6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531</v>
      </c>
      <c r="AL12" s="1117"/>
      <c r="AM12" s="1117"/>
      <c r="AN12" s="1118"/>
      <c r="AO12" s="284" t="s">
        <v>532</v>
      </c>
      <c r="AP12" s="284" t="s">
        <v>532</v>
      </c>
      <c r="AQ12" s="285">
        <v>18</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142374</v>
      </c>
      <c r="AP13" s="284">
        <v>2361</v>
      </c>
      <c r="AQ13" s="285">
        <v>2791</v>
      </c>
      <c r="AR13" s="286">
        <v>-15.4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10370</v>
      </c>
      <c r="AP14" s="284">
        <v>172</v>
      </c>
      <c r="AQ14" s="285">
        <v>1364</v>
      </c>
      <c r="AR14" s="286">
        <v>-87.4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-414384</v>
      </c>
      <c r="AP15" s="284">
        <v>-6873</v>
      </c>
      <c r="AQ15" s="285">
        <v>-4006</v>
      </c>
      <c r="AR15" s="286">
        <v>71.599999999999994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4803455</v>
      </c>
      <c r="AP16" s="284">
        <v>79666</v>
      </c>
      <c r="AQ16" s="285">
        <v>72790</v>
      </c>
      <c r="AR16" s="286">
        <v>9.4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7.4</v>
      </c>
      <c r="AP21" s="298">
        <v>6.54</v>
      </c>
      <c r="AQ21" s="299">
        <v>0.86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97.6</v>
      </c>
      <c r="AP22" s="303">
        <v>98.3</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3587057</v>
      </c>
      <c r="AP32" s="312">
        <v>59492</v>
      </c>
      <c r="AQ32" s="313">
        <v>35011</v>
      </c>
      <c r="AR32" s="314">
        <v>69.900000000000006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532</v>
      </c>
      <c r="AP34" s="312" t="s">
        <v>532</v>
      </c>
      <c r="AQ34" s="313">
        <v>4</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1054213</v>
      </c>
      <c r="AP35" s="312">
        <v>17484</v>
      </c>
      <c r="AQ35" s="313">
        <v>8351</v>
      </c>
      <c r="AR35" s="314">
        <v>109.4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211159</v>
      </c>
      <c r="AP36" s="312">
        <v>3502</v>
      </c>
      <c r="AQ36" s="313">
        <v>1645</v>
      </c>
      <c r="AR36" s="314">
        <v>112.9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t="s">
        <v>532</v>
      </c>
      <c r="AP37" s="312" t="s">
        <v>532</v>
      </c>
      <c r="AQ37" s="313">
        <v>1050</v>
      </c>
      <c r="AR37" s="314" t="s">
        <v>532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v>495</v>
      </c>
      <c r="AP38" s="315">
        <v>8</v>
      </c>
      <c r="AQ38" s="316">
        <v>1</v>
      </c>
      <c r="AR38" s="304">
        <v>700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-324758</v>
      </c>
      <c r="AP39" s="312">
        <v>-5386</v>
      </c>
      <c r="AQ39" s="313">
        <v>-5851</v>
      </c>
      <c r="AR39" s="314">
        <v>-7.9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-2772242</v>
      </c>
      <c r="AP40" s="312">
        <v>-45978</v>
      </c>
      <c r="AQ40" s="313">
        <v>-27858</v>
      </c>
      <c r="AR40" s="314">
        <v>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1755924</v>
      </c>
      <c r="AP41" s="312">
        <v>29122</v>
      </c>
      <c r="AQ41" s="313">
        <v>12351</v>
      </c>
      <c r="AR41" s="314">
        <v>135.80000000000001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1179537</v>
      </c>
      <c r="AN51" s="334">
        <v>18716</v>
      </c>
      <c r="AO51" s="335">
        <v>-51.4</v>
      </c>
      <c r="AP51" s="336">
        <v>41934</v>
      </c>
      <c r="AQ51" s="337">
        <v>-12.3</v>
      </c>
      <c r="AR51" s="338">
        <v>-39.1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636093</v>
      </c>
      <c r="AN52" s="342">
        <v>10093</v>
      </c>
      <c r="AO52" s="343">
        <v>-50.7</v>
      </c>
      <c r="AP52" s="344">
        <v>23352</v>
      </c>
      <c r="AQ52" s="345">
        <v>-9.6999999999999993</v>
      </c>
      <c r="AR52" s="346">
        <v>-41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1626538</v>
      </c>
      <c r="AN53" s="334">
        <v>26076</v>
      </c>
      <c r="AO53" s="335">
        <v>39.299999999999997</v>
      </c>
      <c r="AP53" s="336">
        <v>45588</v>
      </c>
      <c r="AQ53" s="337">
        <v>8.6999999999999993</v>
      </c>
      <c r="AR53" s="338">
        <v>30.6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832051</v>
      </c>
      <c r="AN54" s="342">
        <v>13339</v>
      </c>
      <c r="AO54" s="343">
        <v>32.200000000000003</v>
      </c>
      <c r="AP54" s="344">
        <v>24150</v>
      </c>
      <c r="AQ54" s="345">
        <v>3.4</v>
      </c>
      <c r="AR54" s="346">
        <v>28.8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1902214</v>
      </c>
      <c r="AN55" s="334">
        <v>30793</v>
      </c>
      <c r="AO55" s="335">
        <v>18.100000000000001</v>
      </c>
      <c r="AP55" s="336">
        <v>45483</v>
      </c>
      <c r="AQ55" s="337">
        <v>-0.2</v>
      </c>
      <c r="AR55" s="338">
        <v>18.3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639122</v>
      </c>
      <c r="AN56" s="342">
        <v>10346</v>
      </c>
      <c r="AO56" s="343">
        <v>-22.4</v>
      </c>
      <c r="AP56" s="344">
        <v>24241</v>
      </c>
      <c r="AQ56" s="345">
        <v>0.4</v>
      </c>
      <c r="AR56" s="346">
        <v>-22.8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1109214</v>
      </c>
      <c r="AN57" s="334">
        <v>18178</v>
      </c>
      <c r="AO57" s="335">
        <v>-41</v>
      </c>
      <c r="AP57" s="336">
        <v>45945</v>
      </c>
      <c r="AQ57" s="337">
        <v>1</v>
      </c>
      <c r="AR57" s="338">
        <v>-42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443948</v>
      </c>
      <c r="AN58" s="342">
        <v>7276</v>
      </c>
      <c r="AO58" s="343">
        <v>-29.7</v>
      </c>
      <c r="AP58" s="344">
        <v>25180</v>
      </c>
      <c r="AQ58" s="345">
        <v>3.9</v>
      </c>
      <c r="AR58" s="346">
        <v>-33.6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1263787</v>
      </c>
      <c r="AN59" s="334">
        <v>20960</v>
      </c>
      <c r="AO59" s="335">
        <v>15.3</v>
      </c>
      <c r="AP59" s="336">
        <v>44475</v>
      </c>
      <c r="AQ59" s="337">
        <v>-3.2</v>
      </c>
      <c r="AR59" s="338">
        <v>18.5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381458</v>
      </c>
      <c r="AN60" s="342">
        <v>6327</v>
      </c>
      <c r="AO60" s="343">
        <v>-13</v>
      </c>
      <c r="AP60" s="344">
        <v>24780</v>
      </c>
      <c r="AQ60" s="345">
        <v>-1.6</v>
      </c>
      <c r="AR60" s="346">
        <v>-11.4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1416258</v>
      </c>
      <c r="AN61" s="349">
        <v>22945</v>
      </c>
      <c r="AO61" s="350">
        <v>-3.9</v>
      </c>
      <c r="AP61" s="351">
        <v>44685</v>
      </c>
      <c r="AQ61" s="352">
        <v>-1.2</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586534</v>
      </c>
      <c r="AN62" s="342">
        <v>9476</v>
      </c>
      <c r="AO62" s="343">
        <v>-16.7</v>
      </c>
      <c r="AP62" s="344">
        <v>24341</v>
      </c>
      <c r="AQ62" s="345">
        <v>-0.7</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V/Vl1Uqd4Gdws6G6bvRBr89++vFGb9zLpVVU7Y0hauoMAcz3z7vS42E9FZGEK0aUL57zSUw+l99JDlW9WqDgw==" saltValue="GD5JnEKTzdKZBgB+OGLx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cpVX/xMahC6MR8gent1nwmK9zuLes2EUW+bvBEmKAYEcwMnHBcIJH/8XB6Fw5kT4lPbaKw97XDuUeXqNiR/6sA==" saltValue="lKluk4DXlpWbXqXjH98f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4R+2ru7RCq0KLc58toyKiSvAxq/0HnjYYeiljLJMob+rTtk0AW3ZJgKlXb58kU0YfgsBYmiO/T6p91T+0woJbg==" saltValue="311q+js8MliIvuoPRjhs6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7.39</v>
      </c>
      <c r="G47" s="12">
        <v>9.32</v>
      </c>
      <c r="H47" s="12">
        <v>10.66</v>
      </c>
      <c r="I47" s="12">
        <v>13.84</v>
      </c>
      <c r="J47" s="13">
        <v>18.46</v>
      </c>
    </row>
    <row r="48" spans="2:10" ht="57.75" customHeight="1" x14ac:dyDescent="0.15">
      <c r="B48" s="14"/>
      <c r="C48" s="1141" t="s">
        <v>4</v>
      </c>
      <c r="D48" s="1141"/>
      <c r="E48" s="1142"/>
      <c r="F48" s="15">
        <v>3.64</v>
      </c>
      <c r="G48" s="16">
        <v>2.88</v>
      </c>
      <c r="H48" s="16">
        <v>6.82</v>
      </c>
      <c r="I48" s="16">
        <v>7.22</v>
      </c>
      <c r="J48" s="17">
        <v>5.57</v>
      </c>
    </row>
    <row r="49" spans="2:10" ht="57.75" customHeight="1" thickBot="1" x14ac:dyDescent="0.2">
      <c r="B49" s="18"/>
      <c r="C49" s="1143" t="s">
        <v>5</v>
      </c>
      <c r="D49" s="1143"/>
      <c r="E49" s="1144"/>
      <c r="F49" s="19">
        <v>1.68</v>
      </c>
      <c r="G49" s="20" t="s">
        <v>578</v>
      </c>
      <c r="H49" s="20">
        <v>4</v>
      </c>
      <c r="I49" s="20">
        <v>0.63</v>
      </c>
      <c r="J49" s="21" t="s">
        <v>579</v>
      </c>
    </row>
    <row r="50" spans="2:10" x14ac:dyDescent="0.15"/>
  </sheetData>
  <sheetProtection algorithmName="SHA-512" hashValue="hREU6P9dRlvle4BTtX03CukzGWaaZaJzZwbDd0uaE4rjr1OWyPiO4OYR6opLCSqksFuK6nYDXGDIhSTCdBdyog==" saltValue="9msCCbZFURyb1Ia/JZIS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山本　浩之</cp:lastModifiedBy>
  <cp:lastPrinted>2024-03-18T00:25:15Z</cp:lastPrinted>
  <dcterms:created xsi:type="dcterms:W3CDTF">2024-03-14T03:34:43Z</dcterms:created>
  <dcterms:modified xsi:type="dcterms:W3CDTF">2024-04-02T00:57:50Z</dcterms:modified>
  <cp:category/>
</cp:coreProperties>
</file>