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28800" windowHeight="12210" tabRatio="852"/>
  </bookViews>
  <sheets>
    <sheet name="留意事項" sheetId="55" r:id="rId1"/>
    <sheet name="チェックリスト(ko" sheetId="1" r:id="rId2"/>
    <sheet name="基本情報入力シート" sheetId="8" r:id="rId3"/>
    <sheet name="会社情報(ko" sheetId="11" r:id="rId4"/>
    <sheet name="申請(ko" sheetId="19" r:id="rId5"/>
    <sheet name="申請業種(ko" sheetId="31" r:id="rId6"/>
    <sheet name="使用印鑑届(ko" sheetId="3" r:id="rId7"/>
    <sheet name="委任状(ko" sheetId="4" r:id="rId8"/>
    <sheet name="誓約書" sheetId="5" r:id="rId9"/>
    <sheet name="役員等調書及び照会承諾書" sheetId="42" r:id="rId10"/>
    <sheet name="舗装工事に関する調書(ko" sheetId="21" r:id="rId11"/>
    <sheet name="資本・人的関係" sheetId="41" r:id="rId12"/>
    <sheet name="電子契約利用申出書" sheetId="54" r:id="rId13"/>
  </sheets>
  <definedNames>
    <definedName name="_xlnm.Print_Area" localSheetId="1">'チェックリスト(ko'!$A$1:$D$29</definedName>
    <definedName name="OLE_LINK1" localSheetId="6">'使用印鑑届(ko'!$A$2</definedName>
    <definedName name="_xlnm.Print_Area" localSheetId="7">'委任状(ko'!$A$1:$K$37</definedName>
    <definedName name="_xlnm.Print_Area" localSheetId="8">誓約書!$A$1:$J$47</definedName>
    <definedName name="_xlnm.Print_Area" localSheetId="2">基本情報入力シート!$A$1:$D$72</definedName>
    <definedName name="_xlnm.Print_Area" localSheetId="3">'会社情報(ko'!$A$1:$D$19</definedName>
    <definedName name="_xlnm.Print_Area" localSheetId="4">'申請(ko'!$A$1:$Z$33</definedName>
    <definedName name="_xlnm.Print_Area" localSheetId="10">'舗装工事に関する調書(ko'!$A$1:$R$43</definedName>
    <definedName name="Z_BCE918F6_164D_48C5_AE4C_219E78957E47_.wvu.PrintArea" localSheetId="10" hidden="1">'舗装工事に関する調書(ko'!$A$1:$V$35</definedName>
    <definedName name="_xlnm.Print_Area" localSheetId="5">'申請業種(ko'!$A$1:$K$41</definedName>
    <definedName name="OLE_LINK1" localSheetId="11">'資本・人的関係'!$A$2</definedName>
    <definedName name="_xlnm.Print_Area" localSheetId="11">'資本・人的関係'!$A$1:$K$44</definedName>
    <definedName name="OLE_LINK1" localSheetId="12">電子契約利用申出書!$A$5</definedName>
    <definedName name="_xlnm.Print_Area" localSheetId="12">電子契約利用申出書!$A$1:$K$29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<sst xmlns="http://schemas.openxmlformats.org/spreadsheetml/2006/main" xmlns:r="http://schemas.openxmlformats.org/officeDocument/2006/relationships" count="390" uniqueCount="390">
  <si>
    <t>名称</t>
    <rPh sb="0" eb="2">
      <t>メイショウ</t>
    </rPh>
    <phoneticPr fontId="3"/>
  </si>
  <si>
    <t>代表者肩書</t>
    <rPh sb="0" eb="3">
      <t>ダイヒョウシャ</t>
    </rPh>
    <rPh sb="3" eb="5">
      <t>カタガキ</t>
    </rPh>
    <phoneticPr fontId="3"/>
  </si>
  <si>
    <t>役職名</t>
    <rPh sb="0" eb="2">
      <t>ヤクショク</t>
    </rPh>
    <rPh sb="2" eb="3">
      <t>メイ</t>
    </rPh>
    <phoneticPr fontId="39"/>
  </si>
  <si>
    <t>商号又は名称</t>
    <rPh sb="0" eb="2">
      <t>ショウゴウ</t>
    </rPh>
    <rPh sb="2" eb="3">
      <t>マタ</t>
    </rPh>
    <rPh sb="4" eb="6">
      <t>メイショウ</t>
    </rPh>
    <phoneticPr fontId="39"/>
  </si>
  <si>
    <t>　令和　8・9　年度において、貴市および貴市水道事業で行われる建設工事に係る競争に参加する資格の審査を申請します。
　なお、この申請書及び添付書類の内容については、事実と相違しないことを誓約します。</t>
  </si>
  <si>
    <t>商号又は名称</t>
    <rPh sb="0" eb="2">
      <t>ショウゴウ</t>
    </rPh>
    <rPh sb="2" eb="3">
      <t>マタ</t>
    </rPh>
    <rPh sb="4" eb="6">
      <t>メイショウ</t>
    </rPh>
    <phoneticPr fontId="3"/>
  </si>
  <si>
    <t>千葉県</t>
  </si>
  <si>
    <t>兵庫県</t>
  </si>
  <si>
    <t>委任先</t>
    <rPh sb="0" eb="3">
      <t>イニンサキ</t>
    </rPh>
    <phoneticPr fontId="3"/>
  </si>
  <si>
    <t>職・氏名</t>
  </si>
  <si>
    <r>
      <t>　（あて先）</t>
    </r>
    <r>
      <rPr>
        <sz val="12"/>
        <color theme="1"/>
        <rFont val="ＭＳ Ｐ明朝"/>
      </rPr>
      <t>橋本市長　</t>
    </r>
  </si>
  <si>
    <t>01</t>
  </si>
  <si>
    <r>
      <t>※　「使用印鑑」は入札、契約時に使用する印鑑です。</t>
    </r>
    <r>
      <rPr>
        <u val="double"/>
        <sz val="10"/>
        <color theme="1"/>
        <rFont val="ＭＳ Ｐ明朝"/>
      </rPr>
      <t xml:space="preserve">委任先がある場合は、その委任先の印鑑を押印してください。
</t>
    </r>
    <r>
      <rPr>
        <sz val="10"/>
        <color theme="1"/>
        <rFont val="ＭＳ Ｐ明朝"/>
      </rPr>
      <t>※　「実印」は申請者が法人の場合は、法務局へ届出済みの代表者印、申請者が個人の場合は、市町村へ届出済み
　の代表者印を押印してください。</t>
    </r>
    <rPh sb="41" eb="43">
      <t>インカン</t>
    </rPh>
    <rPh sb="44" eb="46">
      <t>オウイン</t>
    </rPh>
    <phoneticPr fontId="3"/>
  </si>
  <si>
    <t>私は、下記の者を代理人と定め、下記の事項に関する権限を委任します。</t>
  </si>
  <si>
    <t>（建設工事）</t>
    <rPh sb="1" eb="3">
      <t>ケンセツ</t>
    </rPh>
    <rPh sb="3" eb="5">
      <t>コウジ</t>
    </rPh>
    <phoneticPr fontId="3"/>
  </si>
  <si>
    <t>すべて無し</t>
    <rPh sb="3" eb="4">
      <t>ナ</t>
    </rPh>
    <phoneticPr fontId="3"/>
  </si>
  <si>
    <t>（あて先）橋本市長</t>
  </si>
  <si>
    <t>８．その他入札に係る資料の提出に関する件</t>
  </si>
  <si>
    <t>７．復代理人選任の件</t>
  </si>
  <si>
    <t>(あて先）</t>
    <rPh sb="3" eb="4">
      <t>サキ</t>
    </rPh>
    <phoneticPr fontId="39"/>
  </si>
  <si>
    <t>入札参加資格審査申請書(建設工事)</t>
  </si>
  <si>
    <t>５．共同企業体に関する件</t>
  </si>
  <si>
    <t>広島県</t>
  </si>
  <si>
    <t>６．請負金及び前払金の請求並びに受領に関する件</t>
  </si>
  <si>
    <r>
      <t>郵便番号</t>
    </r>
    <r>
      <rPr>
        <sz val="11"/>
        <color theme="1"/>
        <rFont val="Century"/>
      </rPr>
      <t xml:space="preserve"> </t>
    </r>
  </si>
  <si>
    <t>４．工事施工に関する件</t>
  </si>
  <si>
    <t>フラグ</t>
  </si>
  <si>
    <t>　７．備考</t>
    <rPh sb="3" eb="5">
      <t>ビコウ</t>
    </rPh>
    <phoneticPr fontId="3"/>
  </si>
  <si>
    <t>３．保証金の納付及び還付に関する件</t>
  </si>
  <si>
    <t>２．契約の締結又は解除に関する件</t>
  </si>
  <si>
    <t>橋本市長</t>
  </si>
  <si>
    <t>電子契約</t>
    <rPh sb="0" eb="4">
      <t>デンシケイヤク</t>
    </rPh>
    <phoneticPr fontId="3"/>
  </si>
  <si>
    <t>　当社（私）は、地方自治法施行令第167条の4第1項各号のいずれにも該当いたしません。</t>
  </si>
  <si>
    <t>基本情報入力シート</t>
    <rPh sb="0" eb="4">
      <t>キホンジョウホウ</t>
    </rPh>
    <rPh sb="4" eb="6">
      <t>ニュウリョク</t>
    </rPh>
    <phoneticPr fontId="3"/>
  </si>
  <si>
    <t>１．入札及び見積に関する件</t>
  </si>
  <si>
    <t>下記事項に関して、上記印鑑を使用したいのでお届けします。</t>
  </si>
  <si>
    <t>都道府県の別</t>
    <rPh sb="0" eb="4">
      <t>トドウフケン</t>
    </rPh>
    <rPh sb="5" eb="6">
      <t>ベツ</t>
    </rPh>
    <phoneticPr fontId="3"/>
  </si>
  <si>
    <t>（※入札、契約時に使用する印鑑を押印してください。）</t>
  </si>
  <si>
    <t>本社(店)所在地</t>
    <rPh sb="0" eb="2">
      <t>ホンシャ</t>
    </rPh>
    <rPh sb="3" eb="4">
      <t>ミセ</t>
    </rPh>
    <rPh sb="5" eb="8">
      <t>ショザイチ</t>
    </rPh>
    <phoneticPr fontId="40"/>
  </si>
  <si>
    <r>
      <t>舗装機械の所有状況等に関する調書　※</t>
    </r>
    <r>
      <rPr>
        <sz val="10"/>
        <color theme="1"/>
        <rFont val="游ゴシック"/>
      </rPr>
      <t>舗装工事申請業者のみ</t>
    </r>
    <rPh sb="22" eb="24">
      <t>シンセイ</t>
    </rPh>
    <phoneticPr fontId="3"/>
  </si>
  <si>
    <t>代表者職氏名</t>
    <rPh sb="0" eb="3">
      <t>ダイヒョウシャ</t>
    </rPh>
    <rPh sb="3" eb="4">
      <t>ショク</t>
    </rPh>
    <rPh sb="4" eb="6">
      <t>シメイ</t>
    </rPh>
    <phoneticPr fontId="3"/>
  </si>
  <si>
    <t>(※登録できる印鑑は１種類のみとなります。)</t>
  </si>
  <si>
    <t>（あて先）</t>
  </si>
  <si>
    <t>委任先電話番号</t>
    <rPh sb="0" eb="2">
      <t>イニン</t>
    </rPh>
    <rPh sb="2" eb="3">
      <t>サキ</t>
    </rPh>
    <rPh sb="3" eb="5">
      <t>デンワ</t>
    </rPh>
    <rPh sb="5" eb="7">
      <t>バンゴウ</t>
    </rPh>
    <phoneticPr fontId="3"/>
  </si>
  <si>
    <t>住所又は所在地</t>
    <rPh sb="2" eb="3">
      <t>マタ</t>
    </rPh>
    <rPh sb="4" eb="7">
      <t>ショザイチ</t>
    </rPh>
    <phoneticPr fontId="3"/>
  </si>
  <si>
    <t>１０．委任期間</t>
  </si>
  <si>
    <t>建具</t>
    <rPh sb="0" eb="2">
      <t>タテグ</t>
    </rPh>
    <phoneticPr fontId="3"/>
  </si>
  <si>
    <t>６．共同企業体に関する件</t>
  </si>
  <si>
    <t>　　使　　用　　印　　鑑</t>
  </si>
  <si>
    <t>ふりがな</t>
  </si>
  <si>
    <t>使　　用　　印　　鑑　　届</t>
  </si>
  <si>
    <t>代表者職氏名</t>
    <rPh sb="0" eb="3">
      <t>ダイヒョウシャ</t>
    </rPh>
    <rPh sb="3" eb="4">
      <t>ショク</t>
    </rPh>
    <rPh sb="4" eb="6">
      <t>シメイ</t>
    </rPh>
    <phoneticPr fontId="39"/>
  </si>
  <si>
    <t>（様式第５号）</t>
    <rPh sb="1" eb="3">
      <t>ヨウシキ</t>
    </rPh>
    <rPh sb="3" eb="4">
      <t>ダイ</t>
    </rPh>
    <rPh sb="5" eb="6">
      <t>ゴウ</t>
    </rPh>
    <phoneticPr fontId="3"/>
  </si>
  <si>
    <t>舗装機械の所有状況等に関する調書　添付資料</t>
    <rPh sb="17" eb="21">
      <t>テンプシリョウ</t>
    </rPh>
    <phoneticPr fontId="3"/>
  </si>
  <si>
    <t>９．その他入札に係る資料の提出に関する件</t>
  </si>
  <si>
    <t>８．復代理人選任に関する件</t>
  </si>
  <si>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</si>
  <si>
    <t>受任者氏名</t>
    <rPh sb="0" eb="3">
      <t>ジュニンシャ</t>
    </rPh>
    <rPh sb="3" eb="5">
      <t>シメイ</t>
    </rPh>
    <phoneticPr fontId="40"/>
  </si>
  <si>
    <t xml:space="preserve"> 当社等は、資金の提供その他の行為により暴力団等の維持、運営等に関与することはありません。また、意図して暴力団等と交流を行うこともありません。
</t>
  </si>
  <si>
    <t>ＦＡＸ番号</t>
    <rPh sb="3" eb="5">
      <t>バンゴウ</t>
    </rPh>
    <phoneticPr fontId="40"/>
  </si>
  <si>
    <t>７．一般競争入札参加資格審査申請書及びその手続きに関する一切の件</t>
    <rPh sb="6" eb="8">
      <t>ニュウサツ</t>
    </rPh>
    <phoneticPr fontId="3"/>
  </si>
  <si>
    <t>所有終了時期</t>
    <rPh sb="0" eb="2">
      <t>ショユウ</t>
    </rPh>
    <rPh sb="2" eb="4">
      <t>シュウリョウ</t>
    </rPh>
    <rPh sb="4" eb="6">
      <t>ジキ</t>
    </rPh>
    <phoneticPr fontId="39"/>
  </si>
  <si>
    <t>５．請負金及び前払金の請求並びに受領に関する件</t>
  </si>
  <si>
    <t>舗装機械の種類</t>
    <rPh sb="0" eb="2">
      <t>ホソウ</t>
    </rPh>
    <rPh sb="2" eb="4">
      <t>キカイ</t>
    </rPh>
    <rPh sb="5" eb="7">
      <t>シュルイ</t>
    </rPh>
    <phoneticPr fontId="39"/>
  </si>
  <si>
    <t>セルの色分けについては以下の通りです。</t>
    <rPh sb="3" eb="5">
      <t>イロワ</t>
    </rPh>
    <rPh sb="11" eb="13">
      <t>イカ</t>
    </rPh>
    <rPh sb="14" eb="15">
      <t>トオ</t>
    </rPh>
    <phoneticPr fontId="3"/>
  </si>
  <si>
    <t>記</t>
  </si>
  <si>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9"/>
  </si>
  <si>
    <r>
      <t>FAX</t>
    </r>
    <r>
      <rPr>
        <sz val="11"/>
        <color theme="1"/>
        <rFont val="ＭＳ 明朝"/>
      </rPr>
      <t>番号</t>
    </r>
  </si>
  <si>
    <t>00</t>
  </si>
  <si>
    <t>電話番号</t>
  </si>
  <si>
    <t>注：該当する技術者が５名を超える場合、５名まで記入し、人数を記入してください。</t>
    <rPh sb="0" eb="1">
      <t>チュウ</t>
    </rPh>
    <rPh sb="2" eb="4">
      <t>ガイトウ</t>
    </rPh>
    <rPh sb="6" eb="9">
      <t>ギジュツシャ</t>
    </rPh>
    <rPh sb="11" eb="12">
      <t>メイ</t>
    </rPh>
    <rPh sb="13" eb="14">
      <t>コ</t>
    </rPh>
    <rPh sb="16" eb="18">
      <t>バアイ</t>
    </rPh>
    <rPh sb="20" eb="21">
      <t>メイ</t>
    </rPh>
    <rPh sb="23" eb="25">
      <t>キニュウ</t>
    </rPh>
    <rPh sb="27" eb="29">
      <t>ニンズウ</t>
    </rPh>
    <rPh sb="30" eb="32">
      <t>キニュウ</t>
    </rPh>
    <phoneticPr fontId="39"/>
  </si>
  <si>
    <t>(支店・営業所等)</t>
    <rPh sb="7" eb="8">
      <t>トウ</t>
    </rPh>
    <phoneticPr fontId="3"/>
  </si>
  <si>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9"/>
  </si>
  <si>
    <t>委　　　　　任　　　　　状</t>
  </si>
  <si>
    <t>(商号又は名称)</t>
    <rPh sb="1" eb="4">
      <t>ショウゴウマタ</t>
    </rPh>
    <rPh sb="5" eb="7">
      <t>メイショウ</t>
    </rPh>
    <phoneticPr fontId="3"/>
  </si>
  <si>
    <t>令和8・9年度　入札参加資格申請　提出書類チェックリスト</t>
    <rPh sb="0" eb="2">
      <t>レイワ</t>
    </rPh>
    <rPh sb="5" eb="7">
      <t>ネンド</t>
    </rPh>
    <rPh sb="8" eb="10">
      <t>ニュウサツ</t>
    </rPh>
    <rPh sb="10" eb="16">
      <t>サンカシカクシンセイ</t>
    </rPh>
    <rPh sb="17" eb="21">
      <t>テイシュツショルイ</t>
    </rPh>
    <phoneticPr fontId="3"/>
  </si>
  <si>
    <t>商号又は名称</t>
  </si>
  <si>
    <t>建設工事の種類</t>
    <rPh sb="0" eb="4">
      <t>ケンセツコウジ</t>
    </rPh>
    <rPh sb="5" eb="7">
      <t>シュルイ</t>
    </rPh>
    <phoneticPr fontId="3"/>
  </si>
  <si>
    <t>誓　約　書</t>
  </si>
  <si>
    <t>秋田県</t>
  </si>
  <si>
    <t>内装仕上</t>
    <rPh sb="0" eb="2">
      <t>ナイソウ</t>
    </rPh>
    <rPh sb="2" eb="4">
      <t>シア</t>
    </rPh>
    <phoneticPr fontId="3"/>
  </si>
  <si>
    <t>特定/
一般</t>
    <rPh sb="0" eb="2">
      <t>トクテイ</t>
    </rPh>
    <rPh sb="4" eb="6">
      <t>イッパン</t>
    </rPh>
    <phoneticPr fontId="3"/>
  </si>
  <si>
    <t>受　　任　　者</t>
  </si>
  <si>
    <t>栃木県</t>
  </si>
  <si>
    <t>（様式第６号）</t>
    <rPh sb="1" eb="3">
      <t>ヨウシキ</t>
    </rPh>
    <rPh sb="3" eb="4">
      <t>ダイ</t>
    </rPh>
    <rPh sb="5" eb="6">
      <t>ゴウ</t>
    </rPh>
    <phoneticPr fontId="3"/>
  </si>
  <si>
    <t>商号又は名称</t>
    <rPh sb="0" eb="3">
      <t>ショウゴウマタ</t>
    </rPh>
    <rPh sb="4" eb="6">
      <t>メイショウ</t>
    </rPh>
    <phoneticPr fontId="40"/>
  </si>
  <si>
    <t>住所又は
所在地</t>
    <rPh sb="0" eb="2">
      <t>ジュウショ</t>
    </rPh>
    <rPh sb="2" eb="3">
      <t>マタ</t>
    </rPh>
    <rPh sb="5" eb="8">
      <t>ショザイチ</t>
    </rPh>
    <phoneticPr fontId="3"/>
  </si>
  <si>
    <t xml:space="preserve">　これらが、事実と相違することが判明した場合には、当社（私）は、当該事実に関して貴市が行う一切の措置について異議の申立てを行いません。
</t>
  </si>
  <si>
    <t>年　月</t>
    <rPh sb="0" eb="1">
      <t>ネン</t>
    </rPh>
    <rPh sb="2" eb="3">
      <t>ツキ</t>
    </rPh>
    <phoneticPr fontId="39"/>
  </si>
  <si>
    <t xml:space="preserve">　これらは、事実と相違ありません。
</t>
  </si>
  <si>
    <r>
      <t xml:space="preserve"> ※　個人の場合は、</t>
    </r>
    <r>
      <rPr>
        <b/>
        <u/>
        <sz val="10"/>
        <color auto="1"/>
        <rFont val="ＭＳ Ｐ明朝"/>
      </rPr>
      <t>事業主、建設業法施行令第3条使用人及び法定代理人</t>
    </r>
    <r>
      <rPr>
        <u/>
        <sz val="10"/>
        <color auto="1"/>
        <rFont val="ＭＳ Ｐ明朝"/>
      </rPr>
      <t>（いる場合のみ）</t>
    </r>
    <r>
      <rPr>
        <sz val="10"/>
        <color auto="1"/>
        <rFont val="ＭＳ Ｐ明朝"/>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9"/>
  </si>
  <si>
    <t>　当社（私）は、橋本市に対して納期限が到来している債務（市税除く）はありません。なお、このことに関する納入状況の調査を承諾します。</t>
  </si>
  <si>
    <t xml:space="preserve"> </t>
  </si>
  <si>
    <t>役員等調書及び照会承諾書</t>
    <rPh sb="0" eb="2">
      <t>ヤクイン</t>
    </rPh>
    <rPh sb="2" eb="3">
      <t>トウ</t>
    </rPh>
    <rPh sb="3" eb="5">
      <t>チョウショ</t>
    </rPh>
    <rPh sb="5" eb="6">
      <t>オヨ</t>
    </rPh>
    <rPh sb="7" eb="9">
      <t>ショウカイ</t>
    </rPh>
    <rPh sb="9" eb="11">
      <t>ショウダク</t>
    </rPh>
    <rPh sb="11" eb="12">
      <t>ショ</t>
    </rPh>
    <phoneticPr fontId="39"/>
  </si>
  <si>
    <t>屋根</t>
    <rPh sb="0" eb="2">
      <t>ヤネ</t>
    </rPh>
    <phoneticPr fontId="3"/>
  </si>
  <si>
    <r>
      <t xml:space="preserve"> ※　法人にあっては、履歴事項全部証明書に</t>
    </r>
    <r>
      <rPr>
        <b/>
        <u/>
        <sz val="10"/>
        <color auto="1"/>
        <rFont val="ＭＳ Ｐ明朝"/>
      </rPr>
      <t>現在、役員として登載されている方全員</t>
    </r>
    <r>
      <rPr>
        <sz val="10"/>
        <color auto="1"/>
        <rFont val="ＭＳ Ｐ明朝"/>
      </rPr>
      <t>について記入してください。
 　　</t>
    </r>
    <r>
      <rPr>
        <b/>
        <sz val="10"/>
        <color auto="1"/>
        <rFont val="ＭＳ Ｐ明朝"/>
      </rPr>
      <t>代表者、監査役</t>
    </r>
    <r>
      <rPr>
        <sz val="10"/>
        <color auto="1"/>
        <rFont val="ＭＳ Ｐ明朝"/>
      </rPr>
      <t>が役員として登載されている場合は、その方についても記入してください。また、相談役・顧問・法
   人に対して実質的な支配力を有する者として総株主の議決権の100分の５以上を有する株主等についても記入して
　 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9"/>
  </si>
  <si>
    <t>岩手県</t>
  </si>
  <si>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9"/>
  </si>
  <si>
    <t>住　　　　　所</t>
    <rPh sb="0" eb="1">
      <t>ジュウ</t>
    </rPh>
    <rPh sb="6" eb="7">
      <t>ショ</t>
    </rPh>
    <phoneticPr fontId="39"/>
  </si>
  <si>
    <t>代表者氏名</t>
    <rPh sb="0" eb="5">
      <t>ダイヒョウシャシメイ</t>
    </rPh>
    <phoneticPr fontId="40"/>
  </si>
  <si>
    <t>建築一式</t>
    <rPh sb="0" eb="2">
      <t>ケンチク</t>
    </rPh>
    <rPh sb="2" eb="4">
      <t>イッシキ</t>
    </rPh>
    <phoneticPr fontId="3"/>
  </si>
  <si>
    <t>生年月日</t>
    <rPh sb="0" eb="2">
      <t>セイネン</t>
    </rPh>
    <rPh sb="2" eb="4">
      <t>ガッピ</t>
    </rPh>
    <phoneticPr fontId="39"/>
  </si>
  <si>
    <t>住所又は所在地</t>
    <rPh sb="0" eb="1">
      <t>ジュウ</t>
    </rPh>
    <rPh sb="1" eb="2">
      <t>ショ</t>
    </rPh>
    <rPh sb="2" eb="3">
      <t>マタ</t>
    </rPh>
    <rPh sb="4" eb="7">
      <t>ショザイチ</t>
    </rPh>
    <phoneticPr fontId="39"/>
  </si>
  <si>
    <t>山口県</t>
  </si>
  <si>
    <t>経営規模等評価結果通知書・総合評定値通知書（写し）</t>
  </si>
  <si>
    <t>橋本市長</t>
    <rPh sb="0" eb="4">
      <t>ハシモトシチョウ</t>
    </rPh>
    <phoneticPr fontId="39"/>
  </si>
  <si>
    <t>有資格者氏名</t>
    <rPh sb="0" eb="3">
      <t>ユウシカク</t>
    </rPh>
    <rPh sb="3" eb="4">
      <t>シャ</t>
    </rPh>
    <rPh sb="4" eb="6">
      <t>シメイ</t>
    </rPh>
    <phoneticPr fontId="39"/>
  </si>
  <si>
    <t>鳥取県</t>
  </si>
  <si>
    <t>人</t>
    <rPh sb="0" eb="1">
      <t>ニン</t>
    </rPh>
    <phoneticPr fontId="39"/>
  </si>
  <si>
    <t>在籍者の有・無及び人数</t>
    <rPh sb="0" eb="2">
      <t>ザイセキ</t>
    </rPh>
    <rPh sb="2" eb="3">
      <t>シャ</t>
    </rPh>
    <rPh sb="4" eb="5">
      <t>ユウ</t>
    </rPh>
    <rPh sb="6" eb="7">
      <t>ム</t>
    </rPh>
    <rPh sb="7" eb="8">
      <t>オヨ</t>
    </rPh>
    <rPh sb="9" eb="11">
      <t>ニンズウ</t>
    </rPh>
    <phoneticPr fontId="39"/>
  </si>
  <si>
    <t>茨城県</t>
  </si>
  <si>
    <t>代表ＦＡＸ番号</t>
    <rPh sb="0" eb="2">
      <t>ダイヒョウ</t>
    </rPh>
    <rPh sb="5" eb="7">
      <t>バンゴウ</t>
    </rPh>
    <phoneticPr fontId="3"/>
  </si>
  <si>
    <t>2級舗装施工管理技術者</t>
    <rPh sb="1" eb="2">
      <t>キュウ</t>
    </rPh>
    <rPh sb="2" eb="4">
      <t>ホソウ</t>
    </rPh>
    <rPh sb="4" eb="6">
      <t>セコウ</t>
    </rPh>
    <rPh sb="6" eb="8">
      <t>カンリ</t>
    </rPh>
    <rPh sb="8" eb="11">
      <t>ギジュツシャ</t>
    </rPh>
    <phoneticPr fontId="39"/>
  </si>
  <si>
    <t>1級舗装施工管理技術者</t>
    <rPh sb="1" eb="2">
      <t>キュウ</t>
    </rPh>
    <rPh sb="2" eb="4">
      <t>ホソウ</t>
    </rPh>
    <rPh sb="4" eb="6">
      <t>セコウ</t>
    </rPh>
    <rPh sb="6" eb="8">
      <t>カンリ</t>
    </rPh>
    <rPh sb="8" eb="11">
      <t>ギジュツシャ</t>
    </rPh>
    <phoneticPr fontId="39"/>
  </si>
  <si>
    <t>資格名</t>
    <rPh sb="0" eb="2">
      <t>シカク</t>
    </rPh>
    <rPh sb="2" eb="3">
      <t>メイ</t>
    </rPh>
    <phoneticPr fontId="39"/>
  </si>
  <si>
    <t>２．舗装施工管理技術者</t>
    <rPh sb="2" eb="4">
      <t>ホソウ</t>
    </rPh>
    <rPh sb="4" eb="6">
      <t>セコウ</t>
    </rPh>
    <rPh sb="6" eb="8">
      <t>カンリ</t>
    </rPh>
    <rPh sb="8" eb="11">
      <t>ギジュツシャ</t>
    </rPh>
    <phoneticPr fontId="39"/>
  </si>
  <si>
    <t>三重県</t>
  </si>
  <si>
    <t>代表電話番号</t>
    <rPh sb="0" eb="4">
      <t>ダイヒョウデンワ</t>
    </rPh>
    <rPh sb="4" eb="6">
      <t>バンゴウ</t>
    </rPh>
    <phoneticPr fontId="40"/>
  </si>
  <si>
    <t>所有開始時期</t>
    <rPh sb="0" eb="2">
      <t>ショユウ</t>
    </rPh>
    <rPh sb="2" eb="4">
      <t>カイシ</t>
    </rPh>
    <rPh sb="4" eb="6">
      <t>ジキ</t>
    </rPh>
    <phoneticPr fontId="39"/>
  </si>
  <si>
    <t>台数</t>
    <rPh sb="0" eb="2">
      <t>ダイスウ</t>
    </rPh>
    <phoneticPr fontId="39"/>
  </si>
  <si>
    <t>規　格</t>
    <rPh sb="0" eb="1">
      <t>タダシ</t>
    </rPh>
    <rPh sb="2" eb="3">
      <t>カク</t>
    </rPh>
    <phoneticPr fontId="39"/>
  </si>
  <si>
    <t>佐賀県</t>
  </si>
  <si>
    <t>１．舗装機械の所有状況</t>
    <rPh sb="2" eb="4">
      <t>ホソウ</t>
    </rPh>
    <rPh sb="4" eb="6">
      <t>キカイ</t>
    </rPh>
    <rPh sb="7" eb="9">
      <t>ショユウ</t>
    </rPh>
    <rPh sb="9" eb="11">
      <t>ジョウキョウ</t>
    </rPh>
    <phoneticPr fontId="39"/>
  </si>
  <si>
    <t>福岡県</t>
  </si>
  <si>
    <t>舗装機械の所有状況等に関する調書</t>
    <rPh sb="0" eb="2">
      <t>ホソウ</t>
    </rPh>
    <rPh sb="2" eb="4">
      <t>キカイ</t>
    </rPh>
    <rPh sb="5" eb="7">
      <t>ショユウ</t>
    </rPh>
    <rPh sb="7" eb="9">
      <t>ジョウキョウ</t>
    </rPh>
    <rPh sb="9" eb="10">
      <t>トウ</t>
    </rPh>
    <rPh sb="11" eb="12">
      <t>カン</t>
    </rPh>
    <rPh sb="14" eb="16">
      <t>チョウショ</t>
    </rPh>
    <phoneticPr fontId="39"/>
  </si>
  <si>
    <t>商号又は名称</t>
    <rPh sb="0" eb="3">
      <t>ショウゴウマタ</t>
    </rPh>
    <rPh sb="4" eb="6">
      <t>メイショウ</t>
    </rPh>
    <phoneticPr fontId="3"/>
  </si>
  <si>
    <t>本社(店)所在地</t>
    <rPh sb="0" eb="2">
      <t>ホンシャ</t>
    </rPh>
    <rPh sb="3" eb="4">
      <t>ミセ</t>
    </rPh>
    <rPh sb="5" eb="8">
      <t>ショザイチ</t>
    </rPh>
    <phoneticPr fontId="3"/>
  </si>
  <si>
    <t>郵便番号</t>
    <rPh sb="0" eb="4">
      <t>ユウビンバンゴウ</t>
    </rPh>
    <phoneticPr fontId="3"/>
  </si>
  <si>
    <t>代表者氏名</t>
    <rPh sb="0" eb="5">
      <t>ダイヒョウシャシメイ</t>
    </rPh>
    <phoneticPr fontId="3"/>
  </si>
  <si>
    <t>営業年数</t>
    <rPh sb="0" eb="4">
      <t>エイギョウネンスウ</t>
    </rPh>
    <phoneticPr fontId="3"/>
  </si>
  <si>
    <t>申請担当者電話番号</t>
    <rPh sb="0" eb="5">
      <t>シンセイタントウシャ</t>
    </rPh>
    <rPh sb="5" eb="9">
      <t>デンワバンゴウ</t>
    </rPh>
    <phoneticPr fontId="3"/>
  </si>
  <si>
    <r>
      <t>　４．行政書士情報　</t>
    </r>
    <r>
      <rPr>
        <sz val="10"/>
        <color theme="1"/>
        <rFont val="游ゴシック"/>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</si>
  <si>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代表電話番号</t>
    <rPh sb="0" eb="4">
      <t>ダイヒョウデンワ</t>
    </rPh>
    <rPh sb="4" eb="6">
      <t>バンゴウ</t>
    </rPh>
    <phoneticPr fontId="3"/>
  </si>
  <si>
    <t>申請担当者氏名</t>
    <rPh sb="0" eb="5">
      <t>シンセイタントウシャ</t>
    </rPh>
    <rPh sb="5" eb="7">
      <t>シメイ</t>
    </rPh>
    <phoneticPr fontId="3"/>
  </si>
  <si>
    <t>有無</t>
    <rPh sb="0" eb="2">
      <t>ウム</t>
    </rPh>
    <phoneticPr fontId="3"/>
  </si>
  <si>
    <t>申請担当者メールアドレス</t>
  </si>
  <si>
    <t>委任先の有無</t>
    <rPh sb="0" eb="3">
      <t>イニンサキ</t>
    </rPh>
    <rPh sb="4" eb="6">
      <t>ウム</t>
    </rPh>
    <phoneticPr fontId="3"/>
  </si>
  <si>
    <t>委任先支店等名称</t>
    <rPh sb="0" eb="3">
      <t>イニンサキ</t>
    </rPh>
    <rPh sb="3" eb="5">
      <t>シテン</t>
    </rPh>
    <rPh sb="5" eb="6">
      <t>トウ</t>
    </rPh>
    <rPh sb="6" eb="8">
      <t>メイショウ</t>
    </rPh>
    <phoneticPr fontId="3"/>
  </si>
  <si>
    <t>法面処理</t>
    <rPh sb="0" eb="2">
      <t>ノリメン</t>
    </rPh>
    <rPh sb="2" eb="4">
      <t>ショリ</t>
    </rPh>
    <phoneticPr fontId="3"/>
  </si>
  <si>
    <t>委任先所在地</t>
    <rPh sb="0" eb="3">
      <t>イニンサキ</t>
    </rPh>
    <rPh sb="3" eb="6">
      <t>ショザイチ</t>
    </rPh>
    <phoneticPr fontId="3"/>
  </si>
  <si>
    <t>委任先メールアドレス</t>
    <rPh sb="0" eb="3">
      <t>イニンサキ</t>
    </rPh>
    <phoneticPr fontId="3"/>
  </si>
  <si>
    <t>委任先ＦＡＸ番号</t>
    <rPh sb="0" eb="2">
      <t>イニン</t>
    </rPh>
    <rPh sb="2" eb="3">
      <t>サキ</t>
    </rPh>
    <rPh sb="6" eb="8">
      <t>バンゴウ</t>
    </rPh>
    <phoneticPr fontId="3"/>
  </si>
  <si>
    <t>受任者肩書</t>
    <rPh sb="0" eb="3">
      <t>ジュニンシャ</t>
    </rPh>
    <rPh sb="3" eb="5">
      <t>カタガキ</t>
    </rPh>
    <phoneticPr fontId="3"/>
  </si>
  <si>
    <t>受任者氏名</t>
    <rPh sb="0" eb="3">
      <t>ジュニンシャ</t>
    </rPh>
    <rPh sb="3" eb="5">
      <t>シメイ</t>
    </rPh>
    <phoneticPr fontId="3"/>
  </si>
  <si>
    <t>代表メールアドレス</t>
    <rPh sb="0" eb="2">
      <t>ダイヒョウ</t>
    </rPh>
    <phoneticPr fontId="3"/>
  </si>
  <si>
    <t>石</t>
  </si>
  <si>
    <t>管</t>
  </si>
  <si>
    <t>防水</t>
    <rPh sb="0" eb="2">
      <t>ボウスイ</t>
    </rPh>
    <phoneticPr fontId="3"/>
  </si>
  <si>
    <t>大工</t>
    <rPh sb="0" eb="2">
      <t>ダイク</t>
    </rPh>
    <phoneticPr fontId="3"/>
  </si>
  <si>
    <t>左官</t>
    <rPh sb="0" eb="2">
      <t>サカン</t>
    </rPh>
    <phoneticPr fontId="3"/>
  </si>
  <si>
    <t>号</t>
    <rPh sb="0" eb="1">
      <t>ゴウ</t>
    </rPh>
    <phoneticPr fontId="3"/>
  </si>
  <si>
    <t>土木一式</t>
    <rPh sb="0" eb="2">
      <t>ドボク</t>
    </rPh>
    <rPh sb="2" eb="4">
      <t>イッシキ</t>
    </rPh>
    <phoneticPr fontId="3"/>
  </si>
  <si>
    <t>電気</t>
    <rPh sb="0" eb="2">
      <t>デンキ</t>
    </rPh>
    <phoneticPr fontId="3"/>
  </si>
  <si>
    <t>鉄筋</t>
    <rPh sb="0" eb="2">
      <t>テッキン</t>
    </rPh>
    <phoneticPr fontId="3"/>
  </si>
  <si>
    <t>舗装</t>
    <rPh sb="0" eb="2">
      <t>ホソウ</t>
    </rPh>
    <phoneticPr fontId="3"/>
  </si>
  <si>
    <t>住所又は所在地</t>
  </si>
  <si>
    <t>しゅんせつ</t>
  </si>
  <si>
    <t>板金</t>
    <rPh sb="0" eb="2">
      <t>バンキン</t>
    </rPh>
    <phoneticPr fontId="3"/>
  </si>
  <si>
    <t>ガラス</t>
  </si>
  <si>
    <t>塗装</t>
    <rPh sb="0" eb="2">
      <t>トソウ</t>
    </rPh>
    <phoneticPr fontId="3"/>
  </si>
  <si>
    <t>－</t>
  </si>
  <si>
    <t>行政書士氏名</t>
    <rPh sb="0" eb="4">
      <t>ギョウセイショシ</t>
    </rPh>
    <rPh sb="4" eb="6">
      <t>シメイ</t>
    </rPh>
    <phoneticPr fontId="40"/>
  </si>
  <si>
    <t>●該当する機械が複数ある場合は代表的なものについて記入してください。</t>
  </si>
  <si>
    <t>機械器具設置</t>
    <rPh sb="0" eb="6">
      <t>キカイキグセッチ</t>
    </rPh>
    <phoneticPr fontId="3"/>
  </si>
  <si>
    <t>電気通信</t>
    <rPh sb="0" eb="4">
      <t>デンキツウシン</t>
    </rPh>
    <phoneticPr fontId="3"/>
  </si>
  <si>
    <t>造園</t>
    <rPh sb="0" eb="2">
      <t>ゾウエン</t>
    </rPh>
    <phoneticPr fontId="3"/>
  </si>
  <si>
    <t>代表者職氏名　</t>
  </si>
  <si>
    <t>さく井</t>
  </si>
  <si>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</si>
  <si>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水道施設</t>
    <rPh sb="0" eb="4">
      <t>スイドウシセツ</t>
    </rPh>
    <phoneticPr fontId="3"/>
  </si>
  <si>
    <t>解体</t>
    <rPh sb="0" eb="2">
      <t>カイタイ</t>
    </rPh>
    <phoneticPr fontId="3"/>
  </si>
  <si>
    <t>02</t>
  </si>
  <si>
    <t>自）</t>
  </si>
  <si>
    <t>消防施設</t>
    <rPh sb="0" eb="2">
      <t>ショウボウ</t>
    </rPh>
    <rPh sb="2" eb="4">
      <t>シセツ</t>
    </rPh>
    <phoneticPr fontId="3"/>
  </si>
  <si>
    <t>000000</t>
  </si>
  <si>
    <t>清掃施設</t>
    <rPh sb="0" eb="2">
      <t>セイソウ</t>
    </rPh>
    <rPh sb="2" eb="4">
      <t>シセツ</t>
    </rPh>
    <phoneticPr fontId="3"/>
  </si>
  <si>
    <t>審査基準日</t>
    <rPh sb="0" eb="5">
      <t>シンサキジュンビ</t>
    </rPh>
    <phoneticPr fontId="3"/>
  </si>
  <si>
    <t>希望
有無</t>
    <rPh sb="0" eb="2">
      <t>キボウ</t>
    </rPh>
    <rPh sb="3" eb="5">
      <t>ウム</t>
    </rPh>
    <phoneticPr fontId="3"/>
  </si>
  <si>
    <t>大臣許可/知事許可</t>
    <rPh sb="0" eb="4">
      <t>ダイジンキョカ</t>
    </rPh>
    <rPh sb="5" eb="7">
      <t>チジ</t>
    </rPh>
    <rPh sb="7" eb="9">
      <t>キョカ</t>
    </rPh>
    <phoneticPr fontId="3"/>
  </si>
  <si>
    <t>委任先
許可</t>
    <rPh sb="0" eb="3">
      <t>イニンサキ</t>
    </rPh>
    <rPh sb="4" eb="6">
      <t>キョカ</t>
    </rPh>
    <phoneticPr fontId="3"/>
  </si>
  <si>
    <t>使用印鑑届について</t>
    <rPh sb="0" eb="5">
      <t>シヨウインカントドケ</t>
    </rPh>
    <phoneticPr fontId="3"/>
  </si>
  <si>
    <t>　鋼橋上部</t>
    <rPh sb="1" eb="3">
      <t>コウキョウ</t>
    </rPh>
    <rPh sb="3" eb="5">
      <t>ジョウブ</t>
    </rPh>
    <phoneticPr fontId="3"/>
  </si>
  <si>
    <t>長崎県</t>
  </si>
  <si>
    <t>鋼構造物</t>
    <rPh sb="0" eb="3">
      <t>コウコウゾウ</t>
    </rPh>
    <rPh sb="3" eb="4">
      <t>ブツ</t>
    </rPh>
    <phoneticPr fontId="3"/>
  </si>
  <si>
    <t>福井県</t>
  </si>
  <si>
    <t>　ﾌﾟﾚｽﾚｽﾄｺﾝｸﾘｰﾄ</t>
  </si>
  <si>
    <t>山形県</t>
  </si>
  <si>
    <t>とび・土工・ｺﾝｸﾘｰﾄ</t>
    <rPh sb="3" eb="5">
      <t>ドコウ</t>
    </rPh>
    <phoneticPr fontId="3"/>
  </si>
  <si>
    <t>　法面処理</t>
    <rPh sb="1" eb="3">
      <t>ノリメン</t>
    </rPh>
    <rPh sb="3" eb="5">
      <t>ショリ</t>
    </rPh>
    <phoneticPr fontId="3"/>
  </si>
  <si>
    <t>代表者役職</t>
    <rPh sb="0" eb="3">
      <t>ダイヒョウシャ</t>
    </rPh>
    <rPh sb="3" eb="5">
      <t>ヤクショク</t>
    </rPh>
    <phoneticPr fontId="39"/>
  </si>
  <si>
    <t>ﾀｲﾙ・れんが・ﾌﾞﾛｯｸ</t>
  </si>
  <si>
    <t>神奈川県</t>
  </si>
  <si>
    <t>熱絶縁</t>
    <rPh sb="0" eb="1">
      <t>ネツ</t>
    </rPh>
    <rPh sb="1" eb="3">
      <t>ゼツエン</t>
    </rPh>
    <phoneticPr fontId="3"/>
  </si>
  <si>
    <t>総合
評定値</t>
    <rPh sb="0" eb="2">
      <t>ソウゴウ</t>
    </rPh>
    <rPh sb="3" eb="6">
      <t>ヒョウテイチ</t>
    </rPh>
    <phoneticPr fontId="3"/>
  </si>
  <si>
    <r>
      <t>① 資本関係又は人的関係がある他の入札参加資格(申請)者の</t>
    </r>
    <r>
      <rPr>
        <b/>
        <u val="double"/>
        <sz val="10"/>
        <color theme="1"/>
        <rFont val="ＭＳ Ｐ明朝"/>
      </rPr>
      <t>有無に関わらず提出が必要</t>
    </r>
    <r>
      <rPr>
        <sz val="10"/>
        <color theme="1"/>
        <rFont val="ＭＳ Ｐ明朝"/>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</si>
  <si>
    <t>備考</t>
    <rPh sb="0" eb="2">
      <t>ビコウ</t>
    </rPh>
    <phoneticPr fontId="3"/>
  </si>
  <si>
    <t>人的関係がある他の入札参加資格（申請）者　【法人または個人事業主】</t>
  </si>
  <si>
    <t>（３）親会社等が同じ子会社等同士の関係にある他の入札参加資格（申請）者【法人】</t>
  </si>
  <si>
    <t>（２）子会社等の関係にある他の入札参加資格（申請）者【法人】</t>
  </si>
  <si>
    <t>（１）親会社等の関係にある他の入札参加資格（申請）者【法人または個人事業主】</t>
  </si>
  <si>
    <t>資本関係がある他の入札参加資格（申請）者</t>
  </si>
  <si>
    <t>代理申請の有無</t>
    <rPh sb="0" eb="4">
      <t>ダイリシンセイ</t>
    </rPh>
    <rPh sb="5" eb="7">
      <t>ウム</t>
    </rPh>
    <phoneticPr fontId="40"/>
  </si>
  <si>
    <t>(あて先）橋本市長</t>
    <rPh sb="3" eb="4">
      <t>サキ</t>
    </rPh>
    <phoneticPr fontId="39"/>
  </si>
  <si>
    <t>　橋本市建設工事及び委託業務請負業者入札参加資格を有する者（申請中の者も含む）との資本関係又は人的関係については、下記のとおりです。</t>
  </si>
  <si>
    <t>　　　　　　　写真を添付してください。</t>
    <rPh sb="7" eb="9">
      <t>シャシン</t>
    </rPh>
    <phoneticPr fontId="3"/>
  </si>
  <si>
    <t>資本・人的関係のある関連業者届出調書</t>
  </si>
  <si>
    <t>（様式第11号）</t>
    <rPh sb="1" eb="3">
      <t>ヨウシキ</t>
    </rPh>
    <rPh sb="3" eb="4">
      <t>ダイ</t>
    </rPh>
    <rPh sb="6" eb="7">
      <t>ゴウ</t>
    </rPh>
    <phoneticPr fontId="3"/>
  </si>
  <si>
    <t>代理申請の有無</t>
    <rPh sb="0" eb="4">
      <t>ダイリシンセイ</t>
    </rPh>
    <rPh sb="5" eb="7">
      <t>ウム</t>
    </rPh>
    <phoneticPr fontId="3"/>
  </si>
  <si>
    <t>所在地</t>
    <rPh sb="0" eb="3">
      <t>ショザイチ</t>
    </rPh>
    <phoneticPr fontId="3"/>
  </si>
  <si>
    <t>行政書士氏名</t>
    <rPh sb="0" eb="4">
      <t>ギョウセイショシ</t>
    </rPh>
    <rPh sb="4" eb="6">
      <t>シメイ</t>
    </rPh>
    <phoneticPr fontId="3"/>
  </si>
  <si>
    <t>基本情報</t>
    <rPh sb="0" eb="4">
      <t>キホンジョウホウ</t>
    </rPh>
    <phoneticPr fontId="3"/>
  </si>
  <si>
    <t>電話番号</t>
    <rPh sb="0" eb="2">
      <t>デンワ</t>
    </rPh>
    <rPh sb="2" eb="4">
      <t>バンゴウ</t>
    </rPh>
    <phoneticPr fontId="3"/>
  </si>
  <si>
    <t>ＦＡＸ番号</t>
    <rPh sb="3" eb="5">
      <t>バンゴウ</t>
    </rPh>
    <phoneticPr fontId="3"/>
  </si>
  <si>
    <t>08</t>
  </si>
  <si>
    <t>メールアドレス</t>
  </si>
  <si>
    <t>行政書士登録番号</t>
    <rPh sb="0" eb="4">
      <t>ギョウセイショシ</t>
    </rPh>
    <rPh sb="4" eb="8">
      <t>トウロクバンゴウ</t>
    </rPh>
    <phoneticPr fontId="3"/>
  </si>
  <si>
    <t>建設業許可番号</t>
    <rPh sb="0" eb="5">
      <t>ケンセツギョウキョカ</t>
    </rPh>
    <rPh sb="5" eb="7">
      <t>バンゴウ</t>
    </rPh>
    <phoneticPr fontId="3"/>
  </si>
  <si>
    <t>適格請求書発行事業者登録番号</t>
    <rPh sb="0" eb="5">
      <t>テキカクセイキュウショ</t>
    </rPh>
    <rPh sb="5" eb="10">
      <t>ハッコウジギョウシャ</t>
    </rPh>
    <rPh sb="10" eb="14">
      <t>トウロクバンゴウ</t>
    </rPh>
    <phoneticPr fontId="3"/>
  </si>
  <si>
    <t>　　所有状況に応じて以下の添付資料が必要となります。</t>
    <rPh sb="7" eb="8">
      <t>オウ</t>
    </rPh>
    <rPh sb="10" eb="12">
      <t>イカ</t>
    </rPh>
    <rPh sb="13" eb="17">
      <t>テンプシリョウ</t>
    </rPh>
    <rPh sb="18" eb="20">
      <t>ヒツヨウ</t>
    </rPh>
    <phoneticPr fontId="3"/>
  </si>
  <si>
    <t>搭乗式振動ローラ
（タンデム型）</t>
  </si>
  <si>
    <t>総従業員数</t>
    <rPh sb="0" eb="1">
      <t>ソウ</t>
    </rPh>
    <rPh sb="1" eb="4">
      <t>ジュウギョウイン</t>
    </rPh>
    <rPh sb="4" eb="5">
      <t>スウ</t>
    </rPh>
    <phoneticPr fontId="3"/>
  </si>
  <si>
    <t>委任先支店等名称</t>
    <rPh sb="0" eb="3">
      <t>イニンサキ</t>
    </rPh>
    <rPh sb="3" eb="5">
      <t>シテン</t>
    </rPh>
    <rPh sb="5" eb="6">
      <t>トウ</t>
    </rPh>
    <rPh sb="6" eb="8">
      <t>メイショウ</t>
    </rPh>
    <phoneticPr fontId="40"/>
  </si>
  <si>
    <t>本社(店)所在地</t>
  </si>
  <si>
    <t>代表者職氏名</t>
  </si>
  <si>
    <t>郵便番号</t>
  </si>
  <si>
    <t>代表電話番号</t>
  </si>
  <si>
    <t>記載有無</t>
    <rPh sb="0" eb="4">
      <t>キサイウム</t>
    </rPh>
    <phoneticPr fontId="3"/>
  </si>
  <si>
    <t>商号又は名称　</t>
  </si>
  <si>
    <t>申請担当者氏名</t>
  </si>
  <si>
    <t>代表ＦＡＸ番号</t>
  </si>
  <si>
    <t>申請担当者電話番号</t>
  </si>
  <si>
    <t>申請担当者ﾒｰﾙｱﾄﾞﾚｽ</t>
  </si>
  <si>
    <t>代表ﾒｰﾙｱﾄﾞﾚｽ</t>
  </si>
  <si>
    <t>所有状況</t>
    <rPh sb="0" eb="4">
      <t>ショユウジョウキョウ</t>
    </rPh>
    <phoneticPr fontId="3"/>
  </si>
  <si>
    <t>契約：役職</t>
    <rPh sb="0" eb="2">
      <t>ケイヤク</t>
    </rPh>
    <phoneticPr fontId="3"/>
  </si>
  <si>
    <t>アスファルト
フィニッシャ</t>
  </si>
  <si>
    <t>大阪府</t>
  </si>
  <si>
    <t>タイヤローラ</t>
  </si>
  <si>
    <t>回送車</t>
  </si>
  <si>
    <t>ロードローラ
（マカダム）</t>
  </si>
  <si>
    <t>搭乗式振動ローラ
（コンバインド型）</t>
  </si>
  <si>
    <t>富山県</t>
  </si>
  <si>
    <t>登記上の
本社(店)所在地</t>
    <rPh sb="0" eb="3">
      <t>トウキジョウ</t>
    </rPh>
    <rPh sb="5" eb="7">
      <t>ホンシャ</t>
    </rPh>
    <rPh sb="8" eb="9">
      <t>ミセ</t>
    </rPh>
    <rPh sb="10" eb="13">
      <t>ショザイチ</t>
    </rPh>
    <phoneticPr fontId="3"/>
  </si>
  <si>
    <t>　１．申請基本情報入力シート</t>
    <rPh sb="3" eb="5">
      <t>シンセイ</t>
    </rPh>
    <rPh sb="5" eb="9">
      <t>キホンジョウホウ</t>
    </rPh>
    <rPh sb="9" eb="11">
      <t>ニュウリョク</t>
    </rPh>
    <phoneticPr fontId="3"/>
  </si>
  <si>
    <t>香川県</t>
  </si>
  <si>
    <t>岡山県</t>
  </si>
  <si>
    <t>　１．本社(主たる営業所)情報</t>
    <rPh sb="3" eb="5">
      <t>ホンシャ</t>
    </rPh>
    <rPh sb="6" eb="7">
      <t>シュ</t>
    </rPh>
    <rPh sb="9" eb="12">
      <t>エイギョウショ</t>
    </rPh>
    <rPh sb="13" eb="15">
      <t>ジョウホウ</t>
    </rPh>
    <phoneticPr fontId="3"/>
  </si>
  <si>
    <t>　２．申請担当者情報</t>
    <rPh sb="3" eb="5">
      <t>シンセイ</t>
    </rPh>
    <rPh sb="5" eb="8">
      <t>タントウシャ</t>
    </rPh>
    <rPh sb="8" eb="10">
      <t>ジョウホウ</t>
    </rPh>
    <phoneticPr fontId="3"/>
  </si>
  <si>
    <t>　３．委任先(契約先)情報</t>
    <rPh sb="3" eb="6">
      <t>イニンサキ</t>
    </rPh>
    <rPh sb="7" eb="10">
      <t>ケイヤクサキ</t>
    </rPh>
    <rPh sb="11" eb="13">
      <t>ジョウホウ</t>
    </rPh>
    <phoneticPr fontId="3"/>
  </si>
  <si>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</si>
  <si>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　２．会社等情報入力シート</t>
    <rPh sb="3" eb="6">
      <t>カイシャトウ</t>
    </rPh>
    <rPh sb="6" eb="8">
      <t>ジョウホウ</t>
    </rPh>
    <rPh sb="8" eb="10">
      <t>ニュウリョク</t>
    </rPh>
    <phoneticPr fontId="3"/>
  </si>
  <si>
    <t>　１．会社等情報</t>
    <rPh sb="3" eb="6">
      <t>カイシャトウ</t>
    </rPh>
    <rPh sb="6" eb="8">
      <t>ジョウホウ</t>
    </rPh>
    <phoneticPr fontId="3"/>
  </si>
  <si>
    <t>宮崎県</t>
  </si>
  <si>
    <t>　２．登録証・許可証</t>
    <rPh sb="3" eb="5">
      <t>トウロク</t>
    </rPh>
    <rPh sb="5" eb="6">
      <t>ショウ</t>
    </rPh>
    <rPh sb="7" eb="10">
      <t>キョカショウ</t>
    </rPh>
    <phoneticPr fontId="3"/>
  </si>
  <si>
    <t>記入方法</t>
    <rPh sb="0" eb="4">
      <t>キニュウホウホウ</t>
    </rPh>
    <phoneticPr fontId="3"/>
  </si>
  <si>
    <t>●『所有状況』は「無・所有・ﾘｰｽ・ﾚﾝﾀﾙ・その他」のいずれかを記入してください。</t>
  </si>
  <si>
    <t>　・『リース』又は『レンタル』：契約書（写し）を添付してください。</t>
    <rPh sb="7" eb="8">
      <t>マタ</t>
    </rPh>
    <phoneticPr fontId="3"/>
  </si>
  <si>
    <t>　・『所有』：所有を証明する書類（自動車検査証・特定自主検査記録表等）（写し）及び</t>
  </si>
  <si>
    <t>　・『その他』：詳細を記入のうえ、確認ができる書類を記入してください。</t>
    <rPh sb="5" eb="6">
      <t>タ</t>
    </rPh>
    <phoneticPr fontId="3"/>
  </si>
  <si>
    <t>●『所有終了時期』は『リース』又は『レンタル』などの場合に契約完了年月を記入してください。</t>
    <rPh sb="26" eb="28">
      <t>バアイ</t>
    </rPh>
    <phoneticPr fontId="3"/>
  </si>
  <si>
    <t>法人/個人事業主</t>
    <rPh sb="0" eb="2">
      <t>ホウジン</t>
    </rPh>
    <rPh sb="3" eb="8">
      <t>コジンジギョウヌシ</t>
    </rPh>
    <phoneticPr fontId="3"/>
  </si>
  <si>
    <t>委任期間（始）</t>
    <rPh sb="0" eb="2">
      <t>イニン</t>
    </rPh>
    <rPh sb="2" eb="4">
      <t>キカン</t>
    </rPh>
    <rPh sb="5" eb="6">
      <t>ハジメ</t>
    </rPh>
    <phoneticPr fontId="3"/>
  </si>
  <si>
    <t>商号又は名称　</t>
    <rPh sb="0" eb="3">
      <t>ショウゴウマタ</t>
    </rPh>
    <rPh sb="4" eb="6">
      <t>メイショウ</t>
    </rPh>
    <phoneticPr fontId="3"/>
  </si>
  <si>
    <t>　受注を希望する建設工事の種類一覧</t>
    <rPh sb="1" eb="3">
      <t>ジュチュウ</t>
    </rPh>
    <rPh sb="4" eb="6">
      <t>キボウ</t>
    </rPh>
    <rPh sb="8" eb="12">
      <t>ケンセツコウジ</t>
    </rPh>
    <rPh sb="13" eb="15">
      <t>シュルイ</t>
    </rPh>
    <rPh sb="15" eb="17">
      <t>イチラン</t>
    </rPh>
    <phoneticPr fontId="3"/>
  </si>
  <si>
    <t>高知県</t>
  </si>
  <si>
    <t>適格請求書発行事業者登録番号</t>
  </si>
  <si>
    <t>委任先ＦＡＸ番号</t>
    <rPh sb="0" eb="2">
      <t>イニン</t>
    </rPh>
    <rPh sb="2" eb="3">
      <t>サキ</t>
    </rPh>
    <rPh sb="6" eb="8">
      <t>バンゴウ</t>
    </rPh>
    <phoneticPr fontId="40"/>
  </si>
  <si>
    <t>営業年数</t>
  </si>
  <si>
    <t>総従業員数</t>
  </si>
  <si>
    <t>申請担当者氏名</t>
    <rPh sb="0" eb="5">
      <t>シンセイタントウシャ</t>
    </rPh>
    <rPh sb="5" eb="7">
      <t>シメイ</t>
    </rPh>
    <phoneticPr fontId="40"/>
  </si>
  <si>
    <t>(登記上の本店所在地)</t>
    <rPh sb="1" eb="4">
      <t>トウキジョウ</t>
    </rPh>
    <rPh sb="5" eb="10">
      <t>ホンテンショザイチ</t>
    </rPh>
    <phoneticPr fontId="3"/>
  </si>
  <si>
    <t>至）</t>
  </si>
  <si>
    <t>申請日</t>
    <rPh sb="0" eb="3">
      <t>シンセイビ</t>
    </rPh>
    <phoneticPr fontId="3"/>
  </si>
  <si>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</si>
  <si>
    <t>役員等調書及び照会承諾書</t>
  </si>
  <si>
    <t xml:space="preserve"> ※　書き切れない場合は、本紙を必要枚数作成してください。</t>
    <rPh sb="13" eb="14">
      <t>ホン</t>
    </rPh>
    <rPh sb="14" eb="15">
      <t>シ</t>
    </rPh>
    <rPh sb="16" eb="20">
      <t>ヒツヨウマイスウ</t>
    </rPh>
    <rPh sb="20" eb="22">
      <t>サクセイ</t>
    </rPh>
    <phoneticPr fontId="39"/>
  </si>
  <si>
    <t>提出書類</t>
  </si>
  <si>
    <t>和歌山県</t>
  </si>
  <si>
    <t>会社情報入力シート</t>
    <rPh sb="0" eb="4">
      <t>カイシャジョウホウ</t>
    </rPh>
    <rPh sb="4" eb="6">
      <t>ニュウリョク</t>
    </rPh>
    <phoneticPr fontId="3"/>
  </si>
  <si>
    <t>氏　　名</t>
  </si>
  <si>
    <t>（受任者　(委任先の設定がある場合のみ必要です。)）</t>
    <rPh sb="1" eb="4">
      <t>ジュニンシャ</t>
    </rPh>
    <rPh sb="6" eb="9">
      <t>イニンサキ</t>
    </rPh>
    <rPh sb="10" eb="12">
      <t>セッテイ</t>
    </rPh>
    <rPh sb="15" eb="17">
      <t>バアイ</t>
    </rPh>
    <rPh sb="19" eb="21">
      <t>ヒツヨウ</t>
    </rPh>
    <phoneticPr fontId="3"/>
  </si>
  <si>
    <t>島根県</t>
  </si>
  <si>
    <t>（２ページ目）</t>
    <rPh sb="5" eb="6">
      <t>メ</t>
    </rPh>
    <phoneticPr fontId="3"/>
  </si>
  <si>
    <t>（３ページ目）</t>
    <rPh sb="5" eb="6">
      <t>メ</t>
    </rPh>
    <phoneticPr fontId="3"/>
  </si>
  <si>
    <t>委任期間（至）</t>
    <rPh sb="0" eb="2">
      <t>イニン</t>
    </rPh>
    <rPh sb="2" eb="4">
      <t>キカン</t>
    </rPh>
    <rPh sb="5" eb="6">
      <t>イタ</t>
    </rPh>
    <phoneticPr fontId="3"/>
  </si>
  <si>
    <t>【ｴｸｾﾙ形式】</t>
    <rPh sb="5" eb="7">
      <t>ケイシキ</t>
    </rPh>
    <phoneticPr fontId="3"/>
  </si>
  <si>
    <t>入力チェック
（自動）</t>
    <rPh sb="0" eb="2">
      <t>ニュウリョク</t>
    </rPh>
    <rPh sb="8" eb="10">
      <t>ジドウ</t>
    </rPh>
    <phoneticPr fontId="3"/>
  </si>
  <si>
    <t>受注を希望する建設工事の種類一覧</t>
  </si>
  <si>
    <t>建設業許可証（写し）</t>
  </si>
  <si>
    <t>ﾌﾟﾚｽﾚｽﾄｺﾝｸﾘｰﾄ</t>
  </si>
  <si>
    <t>営業所一覧表</t>
  </si>
  <si>
    <t>希望有無</t>
    <rPh sb="0" eb="2">
      <t>キボウ</t>
    </rPh>
    <rPh sb="2" eb="4">
      <t>ウム</t>
    </rPh>
    <phoneticPr fontId="3"/>
  </si>
  <si>
    <t>納税証明書（国税）（写し可）</t>
  </si>
  <si>
    <r>
      <t>委任状　※</t>
    </r>
    <r>
      <rPr>
        <sz val="10"/>
        <color theme="1"/>
        <rFont val="游ゴシック"/>
      </rPr>
      <t>委任先がある場合のみ</t>
    </r>
  </si>
  <si>
    <t>印鑑証明書（写し可）</t>
  </si>
  <si>
    <t>使用印鑑届</t>
  </si>
  <si>
    <t>誓約書</t>
  </si>
  <si>
    <t>山梨県</t>
  </si>
  <si>
    <t>財務諸表等（直前2年分）（写し可）</t>
  </si>
  <si>
    <t>工事経歴書（直前1年分以上）</t>
  </si>
  <si>
    <t>【PDF形式】および【任意形式】</t>
    <rPh sb="4" eb="6">
      <t>ケイシキ</t>
    </rPh>
    <rPh sb="11" eb="13">
      <t>ニンイ</t>
    </rPh>
    <rPh sb="13" eb="15">
      <t>ケイシキ</t>
    </rPh>
    <phoneticPr fontId="3"/>
  </si>
  <si>
    <t>申請期間内の日付であれば、すべての申請書類の日付を統一する必要はありません。（使用印鑑届などを別途作成する関係で、他の申請書類と日付が異なっても問題ありません。）</t>
    <rPh sb="0" eb="5">
      <t>シンセイキカンナイ</t>
    </rPh>
    <rPh sb="6" eb="8">
      <t>ヒヅケ</t>
    </rPh>
    <rPh sb="17" eb="21">
      <t>シンセイショルイ</t>
    </rPh>
    <rPh sb="22" eb="24">
      <t>ヒヅケ</t>
    </rPh>
    <rPh sb="25" eb="27">
      <t>トウイツ</t>
    </rPh>
    <rPh sb="29" eb="31">
      <t>ヒツヨウ</t>
    </rPh>
    <rPh sb="39" eb="41">
      <t>シヨウ</t>
    </rPh>
    <rPh sb="41" eb="43">
      <t>インカン</t>
    </rPh>
    <rPh sb="43" eb="44">
      <t>トドケ</t>
    </rPh>
    <rPh sb="47" eb="49">
      <t>ベット</t>
    </rPh>
    <rPh sb="49" eb="51">
      <t>サクセイ</t>
    </rPh>
    <rPh sb="53" eb="55">
      <t>カンケイ</t>
    </rPh>
    <rPh sb="57" eb="58">
      <t>ホカ</t>
    </rPh>
    <rPh sb="59" eb="63">
      <t>シンセイショルイ</t>
    </rPh>
    <rPh sb="64" eb="66">
      <t>ヒヅケ</t>
    </rPh>
    <rPh sb="67" eb="68">
      <t>コト</t>
    </rPh>
    <rPh sb="72" eb="74">
      <t>モンダイ</t>
    </rPh>
    <phoneticPr fontId="3"/>
  </si>
  <si>
    <t>工事入札参加資格審査申請書</t>
  </si>
  <si>
    <t>埼玉県</t>
  </si>
  <si>
    <t>（　建設工事　　市外　）</t>
    <rPh sb="2" eb="6">
      <t>ケンセツコウジ</t>
    </rPh>
    <rPh sb="8" eb="10">
      <t>シガイ</t>
    </rPh>
    <phoneticPr fontId="3"/>
  </si>
  <si>
    <t>履歴事項全部証明書又は身分証明書（写し可）</t>
  </si>
  <si>
    <t>提出者確認</t>
    <rPh sb="0" eb="2">
      <t>テイシュツ</t>
    </rPh>
    <rPh sb="2" eb="3">
      <t>シャ</t>
    </rPh>
    <rPh sb="3" eb="5">
      <t>カクニン</t>
    </rPh>
    <phoneticPr fontId="3"/>
  </si>
  <si>
    <t>住所又は所在地　</t>
    <rPh sb="0" eb="2">
      <t>ジュウショ</t>
    </rPh>
    <rPh sb="2" eb="3">
      <t>マタ</t>
    </rPh>
    <phoneticPr fontId="3"/>
  </si>
  <si>
    <t>所在地</t>
    <rPh sb="0" eb="3">
      <t>ショザイチ</t>
    </rPh>
    <phoneticPr fontId="39"/>
  </si>
  <si>
    <t>滋賀県</t>
  </si>
  <si>
    <t>代表者氏名</t>
    <rPh sb="0" eb="3">
      <t>ダイヒョウシャ</t>
    </rPh>
    <rPh sb="3" eb="5">
      <t>シメイ</t>
    </rPh>
    <phoneticPr fontId="39"/>
  </si>
  <si>
    <t>電子契約利用申出書</t>
  </si>
  <si>
    <t>別記様式(第8条関係)</t>
  </si>
  <si>
    <t>　橋本市と電子契約サービスを利用して行う契約の締結において、利用するメールアドレスは、次のとおりです。</t>
  </si>
  <si>
    <t>【確認者1：事務担当者（任意）】</t>
  </si>
  <si>
    <t>事務担当者</t>
  </si>
  <si>
    <t>新潟県</t>
  </si>
  <si>
    <t>入札参加資格申請　入力の留意事項</t>
    <rPh sb="0" eb="6">
      <t>ニュウサツサンカシカク</t>
    </rPh>
    <rPh sb="9" eb="11">
      <t>ニュウリョク</t>
    </rPh>
    <rPh sb="12" eb="16">
      <t>リュウイジコウ</t>
    </rPh>
    <phoneticPr fontId="3"/>
  </si>
  <si>
    <t>役職</t>
  </si>
  <si>
    <t>宮城県</t>
  </si>
  <si>
    <t>氏名</t>
  </si>
  <si>
    <t>【確認者2：契約責任者（必須）】</t>
  </si>
  <si>
    <t>　（注意）確認者1の設定は任意です。確認者2は必ず設定してください。</t>
  </si>
  <si>
    <t>契約責任者</t>
  </si>
  <si>
    <t>申請日</t>
    <rPh sb="0" eb="3">
      <t>シンセイビ</t>
    </rPh>
    <phoneticPr fontId="40"/>
  </si>
  <si>
    <t>郵便番号</t>
    <rPh sb="0" eb="4">
      <t>ユウビンバンゴウ</t>
    </rPh>
    <phoneticPr fontId="40"/>
  </si>
  <si>
    <t>代表者肩書</t>
    <rPh sb="0" eb="3">
      <t>ダイヒョウシャ</t>
    </rPh>
    <rPh sb="3" eb="5">
      <t>カタガキ</t>
    </rPh>
    <phoneticPr fontId="40"/>
  </si>
  <si>
    <t>代表ＦＡＸ番号</t>
    <rPh sb="0" eb="2">
      <t>ダイヒョウ</t>
    </rPh>
    <rPh sb="5" eb="7">
      <t>バンゴウ</t>
    </rPh>
    <phoneticPr fontId="40"/>
  </si>
  <si>
    <t>代表メールアドレス</t>
    <rPh sb="0" eb="2">
      <t>ダイヒョウ</t>
    </rPh>
    <phoneticPr fontId="40"/>
  </si>
  <si>
    <t>申請担当者電話番号</t>
    <rPh sb="0" eb="5">
      <t>シンセイタントウシャ</t>
    </rPh>
    <rPh sb="5" eb="9">
      <t>デンワバンゴウ</t>
    </rPh>
    <phoneticPr fontId="40"/>
  </si>
  <si>
    <t>委任先の有無</t>
    <rPh sb="0" eb="3">
      <t>イニンサキ</t>
    </rPh>
    <rPh sb="4" eb="6">
      <t>ウム</t>
    </rPh>
    <phoneticPr fontId="40"/>
  </si>
  <si>
    <t>委任先所在地</t>
    <rPh sb="0" eb="3">
      <t>イニンサキ</t>
    </rPh>
    <rPh sb="3" eb="6">
      <t>ショザイチ</t>
    </rPh>
    <phoneticPr fontId="40"/>
  </si>
  <si>
    <t>受任者肩書</t>
    <rPh sb="0" eb="3">
      <t>ジュニンシャ</t>
    </rPh>
    <rPh sb="3" eb="5">
      <t>カタガキ</t>
    </rPh>
    <phoneticPr fontId="40"/>
  </si>
  <si>
    <t>委任先電話番号</t>
    <rPh sb="0" eb="2">
      <t>イニン</t>
    </rPh>
    <rPh sb="2" eb="3">
      <t>サキ</t>
    </rPh>
    <rPh sb="3" eb="5">
      <t>デンワ</t>
    </rPh>
    <rPh sb="5" eb="7">
      <t>バンゴウ</t>
    </rPh>
    <phoneticPr fontId="40"/>
  </si>
  <si>
    <t>舗装工事調書</t>
    <rPh sb="0" eb="2">
      <t>ホソウ</t>
    </rPh>
    <rPh sb="2" eb="4">
      <t>コウジ</t>
    </rPh>
    <rPh sb="4" eb="6">
      <t>チョウショ</t>
    </rPh>
    <phoneticPr fontId="3"/>
  </si>
  <si>
    <t>委任先メールアドレス</t>
    <rPh sb="0" eb="3">
      <t>イニンサキ</t>
    </rPh>
    <phoneticPr fontId="40"/>
  </si>
  <si>
    <t>所在地</t>
    <rPh sb="0" eb="3">
      <t>ショザイチ</t>
    </rPh>
    <phoneticPr fontId="40"/>
  </si>
  <si>
    <t>電話番号</t>
    <rPh sb="0" eb="2">
      <t>デンワ</t>
    </rPh>
    <rPh sb="2" eb="4">
      <t>バンゴウ</t>
    </rPh>
    <phoneticPr fontId="40"/>
  </si>
  <si>
    <t>岐阜県</t>
  </si>
  <si>
    <t>鋼橋上部</t>
    <rPh sb="0" eb="2">
      <t>コウキョウ</t>
    </rPh>
    <rPh sb="2" eb="4">
      <t>ジョウブ</t>
    </rPh>
    <phoneticPr fontId="3"/>
  </si>
  <si>
    <t>申請情報</t>
    <rPh sb="0" eb="4">
      <t>シンセイジョウホウ</t>
    </rPh>
    <phoneticPr fontId="3"/>
  </si>
  <si>
    <t>会社情報</t>
    <rPh sb="0" eb="4">
      <t>カイシャジョウホウ</t>
    </rPh>
    <phoneticPr fontId="3"/>
  </si>
  <si>
    <t>完工高</t>
    <rPh sb="0" eb="2">
      <t>カンコウ</t>
    </rPh>
    <rPh sb="2" eb="3">
      <t>ダカ</t>
    </rPh>
    <phoneticPr fontId="3"/>
  </si>
  <si>
    <t>評定値</t>
    <rPh sb="0" eb="3">
      <t>ヒョウテイチ</t>
    </rPh>
    <phoneticPr fontId="3"/>
  </si>
  <si>
    <t>希望</t>
    <rPh sb="0" eb="2">
      <t>キボウ</t>
    </rPh>
    <phoneticPr fontId="3"/>
  </si>
  <si>
    <t>　６．電子契約の利用希望</t>
    <rPh sb="3" eb="5">
      <t>デンシ</t>
    </rPh>
    <rPh sb="5" eb="7">
      <t>ケイヤク</t>
    </rPh>
    <rPh sb="8" eb="10">
      <t>リヨウ</t>
    </rPh>
    <rPh sb="10" eb="12">
      <t>キボウ</t>
    </rPh>
    <phoneticPr fontId="3"/>
  </si>
  <si>
    <t>●</t>
  </si>
  <si>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</si>
  <si>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</si>
  <si>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</si>
  <si>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各シートは入力箇所以外は入力等できません。</t>
    <rPh sb="0" eb="1">
      <t>カク</t>
    </rPh>
    <rPh sb="5" eb="9">
      <t>ニュウリョクカショ</t>
    </rPh>
    <rPh sb="9" eb="11">
      <t>イガイ</t>
    </rPh>
    <rPh sb="12" eb="14">
      <t>ニュウリョク</t>
    </rPh>
    <rPh sb="14" eb="15">
      <t>ナド</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</si>
  <si>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</si>
  <si>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</si>
  <si>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外字について</t>
    <rPh sb="0" eb="2">
      <t>ガイジ</t>
    </rPh>
    <phoneticPr fontId="3"/>
  </si>
  <si>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</si>
  <si>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無</t>
  </si>
  <si>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</si>
  <si>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事務：役職</t>
    <rPh sb="0" eb="2">
      <t>ジム</t>
    </rPh>
    <phoneticPr fontId="3"/>
  </si>
  <si>
    <t>該当</t>
    <rPh sb="0" eb="2">
      <t>ガイトウ</t>
    </rPh>
    <phoneticPr fontId="3"/>
  </si>
  <si>
    <t>2_1</t>
  </si>
  <si>
    <t>所在</t>
    <rPh sb="0" eb="2">
      <t>ショザイ</t>
    </rPh>
    <phoneticPr fontId="3"/>
  </si>
  <si>
    <t>完成工事高（千円）</t>
    <rPh sb="0" eb="5">
      <t>カンセイコウジダカ</t>
    </rPh>
    <rPh sb="6" eb="7">
      <t>セン</t>
    </rPh>
    <rPh sb="7" eb="8">
      <t>エン</t>
    </rPh>
    <phoneticPr fontId="3"/>
  </si>
  <si>
    <t>千円</t>
    <rPh sb="0" eb="2">
      <t>センエン</t>
    </rPh>
    <phoneticPr fontId="3"/>
  </si>
  <si>
    <t>申請書類の日付について</t>
    <rPh sb="0" eb="2">
      <t>シンセイ</t>
    </rPh>
    <rPh sb="2" eb="4">
      <t>ショルイ</t>
    </rPh>
    <rPh sb="5" eb="7">
      <t>ヒヅケ</t>
    </rPh>
    <phoneticPr fontId="3"/>
  </si>
  <si>
    <t>特定/一般</t>
    <rPh sb="0" eb="2">
      <t>トクテイ</t>
    </rPh>
    <rPh sb="3" eb="5">
      <t>イッパン</t>
    </rPh>
    <phoneticPr fontId="3"/>
  </si>
  <si>
    <t>建設業許可番号　　　第</t>
    <rPh sb="0" eb="5">
      <t>ケンセツギョウキョカ</t>
    </rPh>
    <rPh sb="5" eb="7">
      <t>バンゴウ</t>
    </rPh>
    <rPh sb="10" eb="11">
      <t>ダイ</t>
    </rPh>
    <phoneticPr fontId="3"/>
  </si>
  <si>
    <t>国土交通大臣</t>
  </si>
  <si>
    <t>北海道</t>
  </si>
  <si>
    <t>青森県</t>
  </si>
  <si>
    <t>福島県</t>
  </si>
  <si>
    <t>群馬県</t>
  </si>
  <si>
    <t>東京都</t>
  </si>
  <si>
    <t>石川県</t>
  </si>
  <si>
    <t>長野県</t>
  </si>
  <si>
    <t>静岡県</t>
  </si>
  <si>
    <t>愛知県</t>
  </si>
  <si>
    <t>京都府</t>
  </si>
  <si>
    <t>奈良県</t>
  </si>
  <si>
    <t>徳島県</t>
  </si>
  <si>
    <t>愛媛県</t>
  </si>
  <si>
    <t>熊本県</t>
  </si>
  <si>
    <t>大分県</t>
  </si>
  <si>
    <t>鹿児島県</t>
  </si>
  <si>
    <t>沖縄県</t>
  </si>
  <si>
    <t>03</t>
  </si>
  <si>
    <t>04</t>
  </si>
  <si>
    <t>05</t>
  </si>
  <si>
    <t>06</t>
  </si>
  <si>
    <t>07</t>
  </si>
  <si>
    <t>09</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</si>
</sst>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e\.m\.d;@"/>
    <numFmt numFmtId="177" formatCode="[$-411]ggge&quot;年&quot;m&quot;月&quot;d&quot;日&quot;;@"/>
  </numFmts>
  <fonts count="41">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sz val="12"/>
      <color rgb="FF000000"/>
      <name val="Arial"/>
      <family val="2"/>
    </font>
    <font>
      <b/>
      <sz val="12"/>
      <color rgb="FFFF0000"/>
      <name val="游ゴシック"/>
      <family val="3"/>
      <scheme val="minor"/>
    </font>
    <font>
      <b/>
      <sz val="9"/>
      <color rgb="FFFF0000"/>
      <name val="游ゴシック"/>
      <family val="3"/>
      <scheme val="minor"/>
    </font>
    <font>
      <sz val="11"/>
      <color theme="1"/>
      <name val="ＭＳ Ｐ明朝"/>
      <family val="1"/>
    </font>
    <font>
      <b/>
      <sz val="16"/>
      <color theme="1"/>
      <name val="ＭＳ Ｐ明朝"/>
      <family val="1"/>
    </font>
    <font>
      <sz val="10"/>
      <color theme="1"/>
      <name val="ＭＳ Ｐ明朝"/>
      <family val="1"/>
    </font>
    <font>
      <sz val="14"/>
      <color theme="1"/>
      <name val="ＭＳ Ｐ明朝"/>
      <family val="1"/>
    </font>
    <font>
      <b/>
      <sz val="16"/>
      <color theme="1"/>
      <name val="ＭＳ 明朝"/>
      <family val="1"/>
    </font>
    <font>
      <sz val="12"/>
      <color theme="1"/>
      <name val="ＭＳ 明朝"/>
      <family val="1"/>
    </font>
    <font>
      <sz val="11"/>
      <color theme="1"/>
      <name val="Century"/>
      <family val="1"/>
    </font>
    <font>
      <sz val="11"/>
      <color theme="1"/>
      <name val="ＭＳ 明朝"/>
      <family val="1"/>
    </font>
    <font>
      <sz val="10.5"/>
      <color theme="1"/>
      <name val="ＭＳ 明朝"/>
      <family val="1"/>
    </font>
    <font>
      <sz val="14"/>
      <color theme="1"/>
      <name val="Century"/>
      <family val="1"/>
    </font>
    <font>
      <sz val="10.5"/>
      <color theme="1"/>
      <name val="Century"/>
      <family val="1"/>
    </font>
    <font>
      <sz val="9"/>
      <color theme="1"/>
      <name val="ＭＳ 明朝"/>
      <family val="1"/>
    </font>
    <font>
      <sz val="14"/>
      <color theme="1"/>
      <name val="ＭＳ 明朝"/>
      <family val="1"/>
    </font>
    <font>
      <sz val="16"/>
      <color theme="1"/>
      <name val="ＭＳ 明朝"/>
      <family val="1"/>
    </font>
    <font>
      <sz val="11"/>
      <color auto="1"/>
      <name val="ＭＳ Ｐ明朝"/>
      <family val="1"/>
    </font>
    <font>
      <sz val="10"/>
      <color auto="1"/>
      <name val="ＭＳ Ｐ明朝"/>
      <family val="1"/>
    </font>
    <font>
      <b/>
      <sz val="14"/>
      <color auto="1"/>
      <name val="ＭＳ Ｐ明朝"/>
      <family val="1"/>
    </font>
    <font>
      <b/>
      <sz val="11"/>
      <color rgb="FFFF0000"/>
      <name val="ＭＳ Ｐ明朝"/>
      <family val="1"/>
    </font>
    <font>
      <sz val="9"/>
      <color auto="1"/>
      <name val="ＭＳ Ｐ明朝"/>
      <family val="1"/>
    </font>
    <font>
      <sz val="11"/>
      <color auto="1"/>
      <name val="HGｺﾞｼｯｸM"/>
      <family val="3"/>
    </font>
    <font>
      <sz val="14"/>
      <color auto="1"/>
      <name val="HGｺﾞｼｯｸM"/>
      <family val="3"/>
    </font>
    <font>
      <sz val="10"/>
      <color auto="1"/>
      <name val="HGｺﾞｼｯｸM"/>
      <family val="3"/>
    </font>
    <font>
      <sz val="12"/>
      <color theme="1"/>
      <name val="ＭＳ Ｐ明朝"/>
      <family val="1"/>
    </font>
    <font>
      <sz val="6"/>
      <color auto="1"/>
      <name val="ＭＳ Ｐゴシック"/>
      <family val="3"/>
    </font>
    <font>
      <sz val="18"/>
      <color theme="3"/>
      <name val="游ゴシック Light"/>
      <family val="2"/>
      <scheme val="major"/>
    </font>
  </fonts>
  <fills count="6">
    <fill>
      <patternFill patternType="none"/>
    </fill>
    <fill>
      <patternFill patternType="gray125"/>
    </fill>
    <fill>
      <patternFill patternType="solid">
        <fgColor theme="5" tint="0.8"/>
        <bgColor indexed="64"/>
      </patternFill>
    </fill>
    <fill>
      <patternFill patternType="solid">
        <fgColor theme="4" tint="0.8"/>
        <bgColor indexed="64"/>
      </patternFill>
    </fill>
    <fill>
      <patternFill patternType="solid">
        <fgColor theme="9" tint="0.8"/>
        <bgColor indexed="64"/>
      </patternFill>
    </fill>
    <fill>
      <patternFill patternType="solid">
        <fgColor rgb="FFFFFF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290">
    <xf numFmtId="0" fontId="0" fillId="0" borderId="0" xfId="0"/>
    <xf numFmtId="0" fontId="4" fillId="0" borderId="0" xfId="0" applyFont="1" applyAlignment="1">
      <alignment horizontal="center"/>
    </xf>
    <xf numFmtId="0" fontId="5" fillId="0" borderId="0" xfId="0" applyFont="1"/>
    <xf numFmtId="0" fontId="0" fillId="2" borderId="1" xfId="0" applyFill="1" applyBorder="1"/>
    <xf numFmtId="0" fontId="0" fillId="3" borderId="1" xfId="0" applyFill="1" applyBorder="1"/>
    <xf numFmtId="0" fontId="0" fillId="0" borderId="0" xfId="0" applyAlignment="1">
      <alignment wrapText="1"/>
    </xf>
    <xf numFmtId="0" fontId="0" fillId="0" borderId="0" xfId="0" applyAlignment="1">
      <alignment vertical="top" wrapText="1"/>
    </xf>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0" fillId="3" borderId="0" xfId="0"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3"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49" fontId="0" fillId="2" borderId="1" xfId="0" applyNumberFormat="1" applyFill="1" applyBorder="1" applyAlignment="1" applyProtection="1">
      <alignment horizontal="left"/>
      <protection locked="0"/>
    </xf>
    <xf numFmtId="0" fontId="0" fillId="2" borderId="1" xfId="0" applyFill="1" applyBorder="1" applyAlignment="1" applyProtection="1">
      <alignment horizontal="left" vertical="center" wrapText="1"/>
      <protection locked="0"/>
    </xf>
    <xf numFmtId="0" fontId="0" fillId="0" borderId="0" xfId="0" applyFill="1" applyBorder="1" applyAlignment="1">
      <alignment horizontal="center"/>
    </xf>
    <xf numFmtId="0" fontId="0" fillId="2" borderId="1" xfId="0" applyFill="1" applyBorder="1" applyProtection="1">
      <protection locked="0"/>
    </xf>
    <xf numFmtId="0" fontId="0" fillId="2" borderId="1" xfId="0" applyFill="1" applyBorder="1" applyAlignment="1" applyProtection="1">
      <alignment horizontal="left" vertical="center"/>
      <protection locked="0"/>
    </xf>
    <xf numFmtId="0" fontId="0" fillId="0" borderId="0" xfId="0" applyAlignment="1">
      <alignment horizontal="center"/>
    </xf>
    <xf numFmtId="0" fontId="0" fillId="0" borderId="3" xfId="0" applyFill="1" applyBorder="1"/>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0" fillId="2" borderId="1" xfId="0" applyFill="1" applyBorder="1" applyAlignment="1" applyProtection="1">
      <alignment horizontal="left"/>
      <protection locked="0"/>
    </xf>
    <xf numFmtId="0" fontId="10" fillId="0" borderId="0" xfId="0" applyFont="1" applyAlignment="1">
      <alignment horizontal="right"/>
    </xf>
    <xf numFmtId="0" fontId="11" fillId="0" borderId="0" xfId="0" applyFont="1"/>
    <xf numFmtId="0" fontId="0" fillId="0" borderId="1" xfId="0" applyBorder="1" applyAlignment="1">
      <alignment horizontal="right" vertical="center"/>
    </xf>
    <xf numFmtId="0" fontId="12" fillId="0" borderId="0" xfId="0" applyFont="1" applyAlignment="1">
      <alignment horizontal="right"/>
    </xf>
    <xf numFmtId="0" fontId="0" fillId="2" borderId="1" xfId="0" applyFill="1" applyBorder="1" applyAlignment="1" applyProtection="1">
      <alignment horizontal="center"/>
      <protection locked="0"/>
    </xf>
    <xf numFmtId="0" fontId="0" fillId="3" borderId="2" xfId="0" applyFill="1" applyBorder="1"/>
    <xf numFmtId="0" fontId="5" fillId="0" borderId="0" xfId="0" applyFont="1" applyAlignment="1"/>
    <xf numFmtId="0" fontId="0" fillId="0" borderId="0" xfId="0" applyFont="1"/>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49" fontId="0" fillId="0" borderId="0" xfId="0" applyNumberFormat="1"/>
    <xf numFmtId="0" fontId="6" fillId="0" borderId="0" xfId="0" applyFont="1" applyAlignment="1">
      <alignment vertical="center" wrapText="1"/>
    </xf>
    <xf numFmtId="0" fontId="6" fillId="0" borderId="4" xfId="0" applyFont="1" applyBorder="1" applyAlignment="1">
      <alignment horizontal="distributed" indent="1"/>
    </xf>
    <xf numFmtId="0" fontId="6" fillId="0" borderId="4" xfId="0" applyFont="1" applyBorder="1" applyAlignment="1">
      <alignment horizontal="distributed" vertical="center" indent="1"/>
    </xf>
    <xf numFmtId="0" fontId="6" fillId="0" borderId="4" xfId="0" applyFont="1" applyBorder="1" applyAlignment="1">
      <alignment horizontal="distributed" vertical="center"/>
    </xf>
    <xf numFmtId="0" fontId="6" fillId="0" borderId="5" xfId="0" applyFont="1" applyBorder="1" applyAlignment="1">
      <alignment horizontal="distributed" vertical="center" indent="1"/>
    </xf>
    <xf numFmtId="0" fontId="6" fillId="0" borderId="6" xfId="0" applyFont="1" applyBorder="1" applyAlignment="1">
      <alignment horizontal="distributed" vertical="center" indent="1"/>
    </xf>
    <xf numFmtId="0" fontId="0" fillId="0" borderId="4" xfId="0" applyFont="1" applyBorder="1" applyAlignment="1">
      <alignment horizontal="distributed" indent="1"/>
    </xf>
    <xf numFmtId="0" fontId="0" fillId="0" borderId="4" xfId="0" applyFont="1" applyBorder="1" applyAlignment="1">
      <alignment horizontal="distributed" vertical="center" indent="1"/>
    </xf>
    <xf numFmtId="0" fontId="6" fillId="0" borderId="3" xfId="0" applyFont="1" applyBorder="1" applyAlignment="1">
      <alignment horizontal="distributed" indent="1"/>
    </xf>
    <xf numFmtId="0" fontId="6" fillId="0" borderId="3" xfId="0" applyFont="1" applyBorder="1" applyAlignment="1">
      <alignment horizontal="distributed" vertical="center" indent="1"/>
    </xf>
    <xf numFmtId="0" fontId="6" fillId="0" borderId="3" xfId="0" applyFont="1" applyBorder="1" applyAlignment="1">
      <alignment horizontal="distributed" vertical="center"/>
    </xf>
    <xf numFmtId="0" fontId="6" fillId="0" borderId="7" xfId="0" applyFont="1" applyBorder="1" applyAlignment="1">
      <alignment horizontal="distributed" vertical="center" indent="1"/>
    </xf>
    <xf numFmtId="0" fontId="6" fillId="0" borderId="2" xfId="0" applyFont="1" applyBorder="1" applyAlignment="1">
      <alignment horizontal="distributed" vertical="center" indent="1"/>
    </xf>
    <xf numFmtId="0" fontId="0" fillId="0" borderId="3" xfId="0" applyFont="1" applyBorder="1" applyAlignment="1">
      <alignment horizontal="distributed" indent="1"/>
    </xf>
    <xf numFmtId="0" fontId="0" fillId="0" borderId="3" xfId="0" applyFont="1" applyBorder="1" applyAlignment="1">
      <alignment horizontal="distributed" vertical="center" indent="1"/>
    </xf>
    <xf numFmtId="0" fontId="6" fillId="0" borderId="8" xfId="0" applyFont="1" applyBorder="1" applyAlignment="1">
      <alignment horizontal="distributed" indent="1"/>
    </xf>
    <xf numFmtId="0" fontId="0" fillId="3" borderId="1" xfId="0" applyFill="1" applyBorder="1" applyAlignment="1"/>
    <xf numFmtId="0" fontId="0" fillId="3" borderId="1" xfId="0" applyFill="1" applyBorder="1" applyAlignment="1">
      <alignment horizontal="center" vertical="center"/>
    </xf>
    <xf numFmtId="0" fontId="6" fillId="0" borderId="8" xfId="0" applyFont="1" applyBorder="1" applyAlignment="1">
      <alignment horizontal="distributed" vertical="center" indent="1"/>
    </xf>
    <xf numFmtId="0" fontId="6" fillId="0" borderId="8" xfId="0" applyFont="1" applyBorder="1" applyAlignment="1">
      <alignment horizontal="distributed" vertical="center"/>
    </xf>
    <xf numFmtId="0" fontId="6" fillId="0" borderId="9" xfId="0" applyFont="1" applyBorder="1" applyAlignment="1">
      <alignment horizontal="distributed" vertical="center" indent="1"/>
    </xf>
    <xf numFmtId="0" fontId="6" fillId="0" borderId="10" xfId="0" applyFont="1" applyBorder="1" applyAlignment="1">
      <alignment horizontal="distributed" vertical="center" indent="1"/>
    </xf>
    <xf numFmtId="0" fontId="0" fillId="0" borderId="8" xfId="0" applyFont="1" applyBorder="1" applyAlignment="1">
      <alignment horizontal="distributed" indent="1"/>
    </xf>
    <xf numFmtId="0" fontId="0" fillId="0" borderId="8" xfId="0" applyFont="1" applyBorder="1" applyAlignment="1">
      <alignment horizontal="distributed" vertical="center" indent="1"/>
    </xf>
    <xf numFmtId="0" fontId="0" fillId="3" borderId="1" xfId="0" applyFill="1" applyBorder="1" applyAlignment="1">
      <alignment horizontal="left"/>
    </xf>
    <xf numFmtId="0" fontId="0" fillId="3" borderId="1" xfId="0" applyFill="1" applyBorder="1" applyAlignment="1">
      <alignment vertical="center" wrapText="1"/>
    </xf>
    <xf numFmtId="0" fontId="0" fillId="3" borderId="1" xfId="0" applyFill="1" applyBorder="1" applyAlignment="1">
      <alignment vertical="center"/>
    </xf>
    <xf numFmtId="0" fontId="9" fillId="3" borderId="1" xfId="0" applyFont="1" applyFill="1" applyBorder="1" applyAlignment="1">
      <alignment horizontal="left" shrinkToFit="1"/>
    </xf>
    <xf numFmtId="0" fontId="0" fillId="3" borderId="1" xfId="0" applyFill="1" applyBorder="1" applyAlignment="1">
      <alignment vertical="center" shrinkToFit="1"/>
    </xf>
    <xf numFmtId="177" fontId="6" fillId="3" borderId="0" xfId="0" applyNumberFormat="1" applyFont="1" applyFill="1" applyAlignment="1">
      <alignment horizontal="right"/>
    </xf>
    <xf numFmtId="0" fontId="0" fillId="3" borderId="1" xfId="0" applyFill="1" applyBorder="1" applyAlignment="1">
      <alignment horizontal="center"/>
    </xf>
    <xf numFmtId="0" fontId="0" fillId="0" borderId="1" xfId="0" applyBorder="1"/>
    <xf numFmtId="0" fontId="0" fillId="2" borderId="1" xfId="0" applyFill="1" applyBorder="1" applyAlignment="1" applyProtection="1">
      <alignment horizontal="center" vertical="center"/>
      <protection locked="0"/>
    </xf>
    <xf numFmtId="0" fontId="0" fillId="0" borderId="11" xfId="0" applyFill="1" applyBorder="1"/>
    <xf numFmtId="0" fontId="0" fillId="0" borderId="0" xfId="0" applyAlignment="1">
      <alignment horizontal="right"/>
    </xf>
    <xf numFmtId="177" fontId="0" fillId="2" borderId="1" xfId="0" applyNumberFormat="1" applyFill="1" applyBorder="1" applyAlignment="1" applyProtection="1">
      <alignment horizontal="center"/>
      <protection locked="0"/>
    </xf>
    <xf numFmtId="0" fontId="0" fillId="3" borderId="2" xfId="0" applyFill="1" applyBorder="1" applyAlignment="1">
      <alignment shrinkToFit="1"/>
    </xf>
    <xf numFmtId="0" fontId="0" fillId="0" borderId="11" xfId="0" applyFill="1" applyBorder="1" applyAlignment="1">
      <alignment horizontal="center" vertical="center"/>
    </xf>
    <xf numFmtId="38" fontId="0" fillId="2" borderId="1" xfId="6" applyFont="1" applyFill="1" applyBorder="1" applyAlignment="1" applyProtection="1">
      <alignment horizontal="center" vertical="center"/>
      <protection locked="0"/>
    </xf>
    <xf numFmtId="0" fontId="14" fillId="0" borderId="0" xfId="0" applyFont="1" applyAlignment="1">
      <alignment horizontal="right"/>
    </xf>
    <xf numFmtId="0" fontId="0" fillId="0" borderId="4" xfId="0" applyFill="1" applyBorder="1" applyAlignment="1">
      <alignment horizontal="center" vertical="center"/>
    </xf>
    <xf numFmtId="38" fontId="0" fillId="2" borderId="6" xfId="6" applyFont="1" applyFill="1" applyBorder="1" applyAlignment="1" applyProtection="1">
      <protection locked="0"/>
    </xf>
    <xf numFmtId="38" fontId="0" fillId="2" borderId="4" xfId="6" applyFont="1" applyFill="1" applyBorder="1" applyAlignment="1" applyProtection="1">
      <protection locked="0"/>
    </xf>
    <xf numFmtId="0" fontId="0" fillId="0" borderId="0" xfId="0" applyFill="1" applyBorder="1" applyAlignment="1">
      <alignment shrinkToFit="1"/>
    </xf>
    <xf numFmtId="177" fontId="0" fillId="0" borderId="0" xfId="0" applyNumberFormat="1" applyFill="1" applyBorder="1" applyAlignment="1" applyProtection="1">
      <alignment horizontal="center"/>
      <protection locked="0"/>
    </xf>
    <xf numFmtId="0" fontId="0" fillId="0" borderId="8" xfId="0" applyFill="1" applyBorder="1" applyAlignment="1">
      <alignment horizontal="center" vertical="center"/>
    </xf>
    <xf numFmtId="38" fontId="0" fillId="2" borderId="8" xfId="6" applyFont="1" applyFill="1" applyBorder="1" applyAlignment="1" applyProtection="1"/>
    <xf numFmtId="0" fontId="15" fillId="0" borderId="0" xfId="0" applyFont="1"/>
    <xf numFmtId="0" fontId="0" fillId="4" borderId="0" xfId="0" applyFill="1"/>
    <xf numFmtId="0" fontId="0" fillId="5" borderId="1" xfId="0" applyFill="1" applyBorder="1"/>
    <xf numFmtId="0" fontId="0" fillId="0" borderId="1" xfId="0" applyBorder="1" applyAlignment="1">
      <alignment wrapText="1"/>
    </xf>
    <xf numFmtId="0" fontId="0" fillId="4" borderId="1" xfId="0" applyFill="1" applyBorder="1"/>
    <xf numFmtId="177" fontId="0" fillId="0" borderId="1" xfId="0" applyNumberFormat="1" applyBorder="1"/>
    <xf numFmtId="0" fontId="16" fillId="0" borderId="0" xfId="4" applyFont="1" applyAlignment="1">
      <alignment vertical="center"/>
    </xf>
    <xf numFmtId="0" fontId="17" fillId="0" borderId="5" xfId="4" applyFont="1" applyBorder="1" applyAlignment="1">
      <alignment horizontal="center"/>
    </xf>
    <xf numFmtId="0" fontId="17" fillId="0" borderId="12" xfId="4" applyFont="1" applyBorder="1" applyAlignment="1">
      <alignment horizontal="center" vertical="center"/>
    </xf>
    <xf numFmtId="0" fontId="16" fillId="0" borderId="12" xfId="4" applyFont="1" applyBorder="1" applyAlignment="1">
      <alignment horizontal="justify" vertical="center"/>
    </xf>
    <xf numFmtId="0" fontId="16" fillId="0" borderId="12" xfId="4" applyFont="1" applyBorder="1" applyAlignment="1">
      <alignment horizontal="center" vertical="center"/>
    </xf>
    <xf numFmtId="0" fontId="16" fillId="0" borderId="12" xfId="4" applyFont="1" applyBorder="1" applyAlignment="1">
      <alignment horizontal="center" vertical="center" shrinkToFit="1"/>
    </xf>
    <xf numFmtId="0" fontId="16" fillId="0" borderId="12" xfId="4" applyFont="1" applyBorder="1" applyAlignment="1">
      <alignment vertical="top"/>
    </xf>
    <xf numFmtId="0" fontId="16" fillId="0" borderId="12" xfId="4" applyFont="1" applyBorder="1" applyAlignment="1">
      <alignment vertical="center"/>
    </xf>
    <xf numFmtId="0" fontId="16" fillId="0" borderId="6" xfId="4" applyFont="1" applyBorder="1" applyAlignment="1">
      <alignment vertical="top"/>
    </xf>
    <xf numFmtId="0" fontId="18" fillId="0" borderId="0" xfId="4" applyFont="1" applyAlignment="1">
      <alignment vertical="center" wrapText="1"/>
    </xf>
    <xf numFmtId="0" fontId="18" fillId="0" borderId="0" xfId="4" applyFont="1" applyAlignment="1">
      <alignment vertical="center"/>
    </xf>
    <xf numFmtId="0" fontId="17" fillId="0" borderId="7" xfId="4" applyFont="1" applyBorder="1" applyAlignment="1">
      <alignment horizontal="center"/>
    </xf>
    <xf numFmtId="0" fontId="17" fillId="0" borderId="0" xfId="4" applyFont="1" applyBorder="1" applyAlignment="1">
      <alignment horizontal="center" vertical="center"/>
    </xf>
    <xf numFmtId="0" fontId="16" fillId="0" borderId="0" xfId="4" applyFont="1" applyBorder="1" applyAlignment="1">
      <alignment horizontal="center" vertical="center"/>
    </xf>
    <xf numFmtId="0" fontId="16" fillId="0" borderId="0" xfId="4" applyFont="1" applyBorder="1" applyAlignment="1">
      <alignment horizontal="center" vertical="center" shrinkToFit="1"/>
    </xf>
    <xf numFmtId="0" fontId="16" fillId="0" borderId="0" xfId="4" applyFont="1" applyBorder="1" applyAlignment="1">
      <alignment vertical="center"/>
    </xf>
    <xf numFmtId="0" fontId="16" fillId="0" borderId="2" xfId="4" applyFont="1" applyBorder="1" applyAlignment="1">
      <alignment vertical="center"/>
    </xf>
    <xf numFmtId="0" fontId="19" fillId="0" borderId="12" xfId="4" applyFont="1" applyBorder="1" applyAlignment="1">
      <alignment horizontal="right" vertical="center"/>
    </xf>
    <xf numFmtId="0" fontId="16" fillId="3" borderId="0" xfId="4" applyFont="1" applyFill="1" applyBorder="1" applyAlignment="1">
      <alignment vertical="center" wrapText="1"/>
    </xf>
    <xf numFmtId="0" fontId="16" fillId="3" borderId="0" xfId="4" applyFont="1" applyFill="1" applyBorder="1" applyAlignment="1">
      <alignment vertical="center" shrinkToFit="1"/>
    </xf>
    <xf numFmtId="177" fontId="16" fillId="3" borderId="0" xfId="4" applyNumberFormat="1" applyFont="1" applyFill="1" applyBorder="1" applyAlignment="1">
      <alignment horizontal="right" vertical="center"/>
    </xf>
    <xf numFmtId="0" fontId="2" fillId="0" borderId="2" xfId="4" applyBorder="1" applyAlignment="1">
      <alignment horizontal="right" vertical="center"/>
    </xf>
    <xf numFmtId="0" fontId="16" fillId="0" borderId="0" xfId="4" applyFont="1" applyBorder="1" applyAlignment="1">
      <alignment horizontal="right" vertical="center"/>
    </xf>
    <xf numFmtId="0" fontId="17" fillId="0" borderId="9" xfId="4" applyFont="1" applyBorder="1" applyAlignment="1">
      <alignment horizontal="center"/>
    </xf>
    <xf numFmtId="0" fontId="17" fillId="0" borderId="13" xfId="4" applyFont="1" applyBorder="1" applyAlignment="1">
      <alignment horizontal="center" vertical="center"/>
    </xf>
    <xf numFmtId="0" fontId="16" fillId="0" borderId="13" xfId="4" applyFont="1" applyBorder="1" applyAlignment="1">
      <alignment vertical="center"/>
    </xf>
    <xf numFmtId="0" fontId="16" fillId="0" borderId="13" xfId="4" applyFont="1" applyBorder="1" applyAlignment="1">
      <alignment horizontal="center" vertical="center"/>
    </xf>
    <xf numFmtId="0" fontId="16" fillId="0" borderId="13" xfId="4" applyFont="1" applyBorder="1" applyAlignment="1">
      <alignment horizontal="center" vertical="center" shrinkToFit="1"/>
    </xf>
    <xf numFmtId="177" fontId="16" fillId="3" borderId="13" xfId="4" applyNumberFormat="1" applyFont="1" applyFill="1" applyBorder="1" applyAlignment="1">
      <alignment horizontal="right" vertical="center"/>
    </xf>
    <xf numFmtId="0" fontId="16" fillId="3" borderId="13" xfId="4" applyFont="1" applyFill="1" applyBorder="1" applyAlignment="1">
      <alignment vertical="center" wrapText="1"/>
    </xf>
    <xf numFmtId="0" fontId="16" fillId="3" borderId="13" xfId="4" applyFont="1" applyFill="1" applyBorder="1" applyAlignment="1">
      <alignment vertical="center" shrinkToFit="1"/>
    </xf>
    <xf numFmtId="0" fontId="16" fillId="0" borderId="10" xfId="4" applyFont="1" applyBorder="1" applyAlignment="1">
      <alignment vertical="center"/>
    </xf>
    <xf numFmtId="0" fontId="0" fillId="0" borderId="0" xfId="4" applyFont="1">
      <alignment vertical="center"/>
    </xf>
    <xf numFmtId="0" fontId="20" fillId="0" borderId="0" xfId="4" applyFont="1" applyAlignment="1">
      <alignment horizontal="center" vertical="center"/>
    </xf>
    <xf numFmtId="0" fontId="21" fillId="0" borderId="0" xfId="4" applyFont="1" applyAlignment="1">
      <alignment vertical="center"/>
    </xf>
    <xf numFmtId="0" fontId="22" fillId="0" borderId="0" xfId="4" applyFont="1" applyAlignment="1">
      <alignment vertical="center"/>
    </xf>
    <xf numFmtId="0" fontId="23" fillId="0" borderId="0" xfId="4" applyFont="1" applyAlignment="1">
      <alignment vertical="center"/>
    </xf>
    <xf numFmtId="0" fontId="23" fillId="0" borderId="14" xfId="4" applyFont="1" applyBorder="1" applyAlignment="1">
      <alignment horizontal="center" vertical="center" wrapText="1"/>
    </xf>
    <xf numFmtId="0" fontId="23" fillId="0" borderId="15" xfId="4" applyFont="1" applyBorder="1" applyAlignment="1">
      <alignment horizontal="center" vertical="center" wrapText="1"/>
    </xf>
    <xf numFmtId="0" fontId="23" fillId="0" borderId="16" xfId="4" applyFont="1" applyBorder="1" applyAlignment="1">
      <alignment horizontal="center" vertical="center" wrapText="1"/>
    </xf>
    <xf numFmtId="0" fontId="23" fillId="0" borderId="17" xfId="4" applyFont="1" applyBorder="1" applyAlignment="1">
      <alignment horizontal="center" vertical="center" wrapText="1"/>
    </xf>
    <xf numFmtId="0" fontId="22" fillId="0" borderId="18" xfId="4" applyFont="1" applyBorder="1" applyAlignment="1">
      <alignment horizontal="center" vertical="center" wrapText="1"/>
    </xf>
    <xf numFmtId="0" fontId="24" fillId="0" borderId="0" xfId="4" applyFont="1" applyAlignment="1">
      <alignment vertical="center"/>
    </xf>
    <xf numFmtId="0" fontId="23" fillId="0" borderId="0" xfId="4" applyFont="1" applyAlignment="1">
      <alignment horizontal="center" vertical="center"/>
    </xf>
    <xf numFmtId="0" fontId="23" fillId="2" borderId="0" xfId="4" applyFont="1" applyFill="1" applyAlignment="1" applyProtection="1">
      <alignment vertical="center"/>
      <protection locked="0"/>
    </xf>
    <xf numFmtId="0" fontId="25" fillId="0" borderId="0" xfId="4" applyFont="1" applyAlignment="1">
      <alignment vertical="center"/>
    </xf>
    <xf numFmtId="0" fontId="26" fillId="0" borderId="0" xfId="4" applyFont="1" applyAlignment="1">
      <alignment vertical="center"/>
    </xf>
    <xf numFmtId="0" fontId="23" fillId="0" borderId="19" xfId="4" applyFont="1" applyBorder="1" applyAlignment="1">
      <alignment horizontal="center" vertical="center" wrapText="1"/>
    </xf>
    <xf numFmtId="0" fontId="23" fillId="0" borderId="20" xfId="4" applyFont="1" applyBorder="1" applyAlignment="1">
      <alignment horizontal="center" vertical="center" wrapText="1"/>
    </xf>
    <xf numFmtId="0" fontId="23" fillId="0" borderId="10" xfId="4" applyFont="1" applyBorder="1" applyAlignment="1">
      <alignment horizontal="center" vertical="center" wrapText="1"/>
    </xf>
    <xf numFmtId="0" fontId="23" fillId="0" borderId="3" xfId="4" applyFont="1" applyBorder="1" applyAlignment="1">
      <alignment horizontal="center" vertical="center" wrapText="1"/>
    </xf>
    <xf numFmtId="0" fontId="22" fillId="0" borderId="21" xfId="4" applyFont="1" applyBorder="1" applyAlignment="1">
      <alignment horizontal="center" vertical="center" wrapText="1"/>
    </xf>
    <xf numFmtId="0" fontId="27" fillId="0" borderId="22" xfId="4" applyFont="1" applyBorder="1" applyAlignment="1">
      <alignment horizontal="left" vertical="top"/>
    </xf>
    <xf numFmtId="0" fontId="27" fillId="0" borderId="4" xfId="4" applyFont="1" applyBorder="1" applyAlignment="1">
      <alignment horizontal="left" vertical="top"/>
    </xf>
    <xf numFmtId="0" fontId="2" fillId="3" borderId="4" xfId="4" applyFill="1" applyBorder="1" applyAlignment="1">
      <alignment horizontal="center" vertical="center"/>
    </xf>
    <xf numFmtId="0" fontId="2" fillId="3" borderId="4" xfId="4" applyFill="1" applyBorder="1" applyAlignment="1">
      <alignment horizontal="center" vertical="center" wrapText="1"/>
    </xf>
    <xf numFmtId="0" fontId="2" fillId="3" borderId="23" xfId="4" applyFill="1" applyBorder="1" applyAlignment="1">
      <alignment horizontal="center" vertical="center"/>
    </xf>
    <xf numFmtId="0" fontId="28" fillId="0" borderId="0" xfId="4" applyFont="1" applyAlignment="1">
      <alignment horizontal="right" vertical="center"/>
    </xf>
    <xf numFmtId="0" fontId="27" fillId="0" borderId="24" xfId="4" applyFont="1" applyBorder="1" applyAlignment="1">
      <alignment horizontal="left" vertical="top"/>
    </xf>
    <xf numFmtId="0" fontId="27" fillId="0" borderId="3" xfId="4" applyFont="1" applyBorder="1" applyAlignment="1">
      <alignment horizontal="left" vertical="top"/>
    </xf>
    <xf numFmtId="0" fontId="2" fillId="3" borderId="3" xfId="4" applyFill="1" applyBorder="1" applyAlignment="1">
      <alignment horizontal="center" vertical="center"/>
    </xf>
    <xf numFmtId="0" fontId="2" fillId="3" borderId="3" xfId="4" applyFill="1" applyBorder="1" applyAlignment="1">
      <alignment horizontal="center" vertical="center" wrapText="1"/>
    </xf>
    <xf numFmtId="0" fontId="2" fillId="3" borderId="21" xfId="4" applyFill="1" applyBorder="1" applyAlignment="1">
      <alignment horizontal="center" vertical="center"/>
    </xf>
    <xf numFmtId="0" fontId="23" fillId="0" borderId="0" xfId="4" applyFont="1">
      <alignment vertical="center"/>
    </xf>
    <xf numFmtId="0" fontId="0" fillId="3" borderId="0" xfId="4" applyFont="1" applyFill="1">
      <alignment vertical="center"/>
    </xf>
    <xf numFmtId="0" fontId="2" fillId="3" borderId="24" xfId="4" applyFill="1" applyBorder="1" applyAlignment="1">
      <alignment horizontal="center" vertical="center" shrinkToFit="1"/>
    </xf>
    <xf numFmtId="0" fontId="2" fillId="3" borderId="3" xfId="4" applyFill="1" applyBorder="1" applyAlignment="1">
      <alignment horizontal="center" vertical="center" shrinkToFit="1"/>
    </xf>
    <xf numFmtId="177" fontId="23" fillId="3" borderId="0" xfId="4" applyNumberFormat="1" applyFont="1" applyFill="1" applyAlignment="1">
      <alignment horizontal="right" vertical="center"/>
    </xf>
    <xf numFmtId="0" fontId="23" fillId="0" borderId="0" xfId="4" applyFont="1" applyFill="1" applyAlignment="1">
      <alignment horizontal="right" vertical="center"/>
    </xf>
    <xf numFmtId="0" fontId="0" fillId="0" borderId="0" xfId="4" applyFont="1" applyAlignment="1">
      <alignment horizontal="right" vertical="center"/>
    </xf>
    <xf numFmtId="0" fontId="23" fillId="0" borderId="25" xfId="4" applyFont="1" applyBorder="1" applyAlignment="1">
      <alignment horizontal="center" vertical="center" wrapText="1"/>
    </xf>
    <xf numFmtId="0" fontId="2" fillId="3" borderId="26" xfId="4" applyFill="1" applyBorder="1" applyAlignment="1">
      <alignment horizontal="center" vertical="center" shrinkToFit="1"/>
    </xf>
    <xf numFmtId="0" fontId="2" fillId="3" borderId="27" xfId="4" applyFill="1" applyBorder="1" applyAlignment="1">
      <alignment horizontal="center" vertical="center" shrinkToFit="1"/>
    </xf>
    <xf numFmtId="0" fontId="2" fillId="3" borderId="27" xfId="4" applyFill="1" applyBorder="1" applyAlignment="1">
      <alignment horizontal="center" vertical="center"/>
    </xf>
    <xf numFmtId="0" fontId="2" fillId="3" borderId="27" xfId="4" applyFill="1" applyBorder="1" applyAlignment="1">
      <alignment horizontal="center" vertical="center" wrapText="1"/>
    </xf>
    <xf numFmtId="0" fontId="2" fillId="3" borderId="28" xfId="4" applyFill="1" applyBorder="1" applyAlignment="1">
      <alignment horizontal="center" vertical="center"/>
    </xf>
    <xf numFmtId="0" fontId="2" fillId="0" borderId="0" xfId="4" applyBorder="1">
      <alignment vertical="center"/>
    </xf>
    <xf numFmtId="0" fontId="23" fillId="0" borderId="0" xfId="0" applyFont="1"/>
    <xf numFmtId="0" fontId="21" fillId="0" borderId="0" xfId="0" applyFont="1"/>
    <xf numFmtId="0" fontId="29" fillId="0" borderId="0" xfId="0" applyFont="1" applyAlignment="1">
      <alignment horizontal="center" vertical="center"/>
    </xf>
    <xf numFmtId="0" fontId="21" fillId="0" borderId="0" xfId="0" applyFont="1" applyAlignment="1">
      <alignment horizontal="left" vertical="center" wrapText="1"/>
    </xf>
    <xf numFmtId="0" fontId="21" fillId="0" borderId="0" xfId="0" applyFont="1" applyAlignment="1">
      <alignment horizontal="left" vertical="top" wrapText="1"/>
    </xf>
    <xf numFmtId="0" fontId="21" fillId="0" borderId="0" xfId="0" applyFont="1" applyAlignment="1">
      <alignment vertical="top" wrapText="1"/>
    </xf>
    <xf numFmtId="177" fontId="21" fillId="3" borderId="0" xfId="0" applyNumberFormat="1" applyFont="1" applyFill="1"/>
    <xf numFmtId="0" fontId="21" fillId="0" borderId="0" xfId="0" applyFont="1" applyAlignment="1">
      <alignment horizontal="distributed"/>
    </xf>
    <xf numFmtId="0" fontId="21" fillId="0" borderId="0" xfId="0" applyFont="1" applyAlignment="1">
      <alignment horizontal="distributed" wrapText="1" shrinkToFit="1"/>
    </xf>
    <xf numFmtId="0" fontId="21" fillId="0" borderId="0" xfId="0" applyFont="1" applyAlignment="1">
      <alignment shrinkToFit="1"/>
    </xf>
    <xf numFmtId="0" fontId="21" fillId="3" borderId="0" xfId="0" applyFont="1" applyFill="1" applyAlignment="1">
      <alignment wrapText="1"/>
    </xf>
    <xf numFmtId="0" fontId="21" fillId="3" borderId="0" xfId="0" applyFont="1" applyFill="1" applyAlignment="1">
      <alignment shrinkToFit="1"/>
    </xf>
    <xf numFmtId="0" fontId="30" fillId="0" borderId="0" xfId="5" applyFont="1">
      <alignment vertical="center"/>
    </xf>
    <xf numFmtId="0" fontId="31" fillId="0" borderId="0" xfId="5" applyFont="1">
      <alignment vertical="center"/>
    </xf>
    <xf numFmtId="0" fontId="32" fillId="0" borderId="0" xfId="5" applyFont="1" applyAlignment="1">
      <alignment horizontal="center" vertical="center"/>
    </xf>
    <xf numFmtId="0" fontId="33" fillId="0" borderId="0" xfId="5" applyFont="1" applyAlignment="1">
      <alignment horizontal="center" vertical="center"/>
    </xf>
    <xf numFmtId="0" fontId="31" fillId="0" borderId="0" xfId="5" applyFont="1" applyAlignment="1">
      <alignment horizontal="left" vertical="center" wrapText="1"/>
    </xf>
    <xf numFmtId="0" fontId="30" fillId="0" borderId="5" xfId="5" applyFont="1" applyBorder="1" applyAlignment="1">
      <alignment horizontal="center" vertical="center"/>
    </xf>
    <xf numFmtId="0" fontId="30" fillId="2" borderId="1" xfId="5" applyFont="1" applyFill="1" applyBorder="1" applyAlignment="1" applyProtection="1">
      <alignment horizontal="center" vertical="center" shrinkToFit="1"/>
      <protection locked="0"/>
    </xf>
    <xf numFmtId="0" fontId="31" fillId="0" borderId="7" xfId="5" applyFont="1" applyBorder="1" applyAlignment="1"/>
    <xf numFmtId="0" fontId="31" fillId="0" borderId="0" xfId="5" applyFont="1" applyBorder="1" applyAlignment="1">
      <alignment vertical="center" wrapText="1"/>
    </xf>
    <xf numFmtId="0" fontId="30" fillId="0" borderId="7" xfId="5" applyFont="1" applyBorder="1" applyAlignment="1">
      <alignment horizontal="center" vertical="center"/>
    </xf>
    <xf numFmtId="0" fontId="31" fillId="0" borderId="0" xfId="5" applyFont="1" applyBorder="1" applyAlignment="1"/>
    <xf numFmtId="0" fontId="30" fillId="0" borderId="0" xfId="5" applyFont="1" applyAlignment="1">
      <alignment horizontal="distributed" vertical="center"/>
    </xf>
    <xf numFmtId="0" fontId="30" fillId="0" borderId="9" xfId="5" applyFont="1" applyBorder="1" applyAlignment="1">
      <alignment horizontal="center" vertical="center"/>
    </xf>
    <xf numFmtId="0" fontId="31" fillId="0" borderId="0" xfId="5" applyFont="1" applyBorder="1" applyAlignment="1">
      <alignment vertical="center"/>
    </xf>
    <xf numFmtId="0" fontId="31" fillId="0" borderId="0" xfId="5" applyFont="1" applyAlignment="1">
      <alignment horizontal="left" vertical="center"/>
    </xf>
    <xf numFmtId="0" fontId="34" fillId="0" borderId="29" xfId="5" applyFont="1" applyBorder="1" applyAlignment="1">
      <alignment horizontal="center" vertical="center"/>
    </xf>
    <xf numFmtId="0" fontId="30" fillId="2" borderId="1" xfId="5" applyFont="1" applyFill="1" applyBorder="1" applyAlignment="1" applyProtection="1">
      <alignment vertical="center" shrinkToFit="1"/>
      <protection locked="0"/>
    </xf>
    <xf numFmtId="0" fontId="30" fillId="3" borderId="1" xfId="5" applyFont="1" applyFill="1" applyBorder="1" applyAlignment="1">
      <alignment vertical="center" shrinkToFit="1"/>
    </xf>
    <xf numFmtId="0" fontId="30" fillId="0" borderId="7" xfId="5" applyFont="1" applyBorder="1">
      <alignment vertical="center"/>
    </xf>
    <xf numFmtId="0" fontId="30" fillId="0" borderId="0" xfId="5" applyFont="1" applyAlignment="1">
      <alignment vertical="center" shrinkToFit="1"/>
    </xf>
    <xf numFmtId="0" fontId="30" fillId="3" borderId="0" xfId="5" applyFont="1" applyFill="1">
      <alignment vertical="center"/>
    </xf>
    <xf numFmtId="0" fontId="30" fillId="0" borderId="0" xfId="5" applyFont="1" applyAlignment="1">
      <alignment vertical="center"/>
    </xf>
    <xf numFmtId="0" fontId="30" fillId="0" borderId="29" xfId="5" applyFont="1" applyBorder="1" applyAlignment="1">
      <alignment horizontal="center" vertical="center"/>
    </xf>
    <xf numFmtId="176" fontId="30" fillId="2" borderId="1" xfId="5" applyNumberFormat="1" applyFont="1" applyFill="1" applyBorder="1" applyAlignment="1" applyProtection="1">
      <alignment horizontal="center" vertical="center" shrinkToFit="1"/>
      <protection locked="0"/>
    </xf>
    <xf numFmtId="177" fontId="30" fillId="3" borderId="0" xfId="5" applyNumberFormat="1" applyFont="1" applyFill="1" applyAlignment="1">
      <alignment horizontal="right" vertical="center"/>
    </xf>
    <xf numFmtId="0" fontId="30" fillId="3" borderId="0" xfId="5" applyFont="1" applyFill="1" applyAlignment="1">
      <alignment horizontal="right" vertical="center"/>
    </xf>
    <xf numFmtId="0" fontId="30" fillId="0" borderId="7" xfId="5" applyFont="1" applyBorder="1" applyAlignment="1">
      <alignment horizontal="right" vertical="center"/>
    </xf>
    <xf numFmtId="0" fontId="35" fillId="0" borderId="0" xfId="5" applyFont="1">
      <alignment vertical="center"/>
    </xf>
    <xf numFmtId="0" fontId="36" fillId="0" borderId="0" xfId="5" applyFont="1" applyFill="1" applyAlignment="1">
      <alignment horizontal="center" vertical="center"/>
    </xf>
    <xf numFmtId="0" fontId="35" fillId="0" borderId="1" xfId="5" applyFont="1" applyFill="1" applyBorder="1" applyAlignment="1">
      <alignment horizontal="left" vertical="center"/>
    </xf>
    <xf numFmtId="0" fontId="35" fillId="0" borderId="0" xfId="5" applyFont="1" applyFill="1" applyAlignment="1">
      <alignment horizontal="left" vertical="center"/>
    </xf>
    <xf numFmtId="0" fontId="35" fillId="0" borderId="1" xfId="5" applyFont="1" applyFill="1" applyBorder="1" applyAlignment="1">
      <alignment vertical="center" wrapText="1"/>
    </xf>
    <xf numFmtId="0" fontId="35" fillId="0" borderId="7" xfId="5" applyFont="1" applyFill="1" applyBorder="1" applyAlignment="1">
      <alignment vertical="center"/>
    </xf>
    <xf numFmtId="0" fontId="37" fillId="0" borderId="0" xfId="5" applyFont="1" applyFill="1" applyBorder="1" applyAlignment="1">
      <alignment vertical="center"/>
    </xf>
    <xf numFmtId="0" fontId="35" fillId="0" borderId="4" xfId="5" applyFont="1" applyFill="1" applyBorder="1" applyAlignment="1">
      <alignment horizontal="center" vertical="center"/>
    </xf>
    <xf numFmtId="0" fontId="35" fillId="0" borderId="4" xfId="5" applyFont="1" applyFill="1" applyBorder="1" applyAlignment="1">
      <alignment horizontal="center" vertical="center" shrinkToFit="1"/>
    </xf>
    <xf numFmtId="0" fontId="35" fillId="0" borderId="5" xfId="5" applyFont="1" applyFill="1" applyBorder="1" applyAlignment="1">
      <alignment horizontal="center" vertical="center"/>
    </xf>
    <xf numFmtId="0" fontId="35" fillId="0" borderId="12" xfId="5" applyFont="1" applyFill="1" applyBorder="1" applyAlignment="1">
      <alignment horizontal="center" vertical="center"/>
    </xf>
    <xf numFmtId="0" fontId="35" fillId="0" borderId="6" xfId="5" applyFont="1" applyFill="1" applyBorder="1" applyAlignment="1">
      <alignment horizontal="center" vertical="center"/>
    </xf>
    <xf numFmtId="0" fontId="35" fillId="0" borderId="0" xfId="5" applyFont="1" applyFill="1" applyAlignment="1">
      <alignment vertical="top" wrapText="1"/>
    </xf>
    <xf numFmtId="0" fontId="35" fillId="0" borderId="3" xfId="5" applyFont="1" applyFill="1" applyBorder="1" applyAlignment="1">
      <alignment horizontal="center" vertical="center"/>
    </xf>
    <xf numFmtId="0" fontId="35" fillId="0" borderId="3" xfId="5" applyFont="1" applyFill="1" applyBorder="1" applyAlignment="1">
      <alignment horizontal="center" vertical="center" shrinkToFit="1"/>
    </xf>
    <xf numFmtId="0" fontId="35" fillId="0" borderId="7" xfId="5" applyFont="1" applyFill="1" applyBorder="1" applyAlignment="1">
      <alignment horizontal="center" vertical="center"/>
    </xf>
    <xf numFmtId="0" fontId="35" fillId="0" borderId="0" xfId="5" applyFont="1" applyFill="1" applyBorder="1" applyAlignment="1">
      <alignment horizontal="center" vertical="center"/>
    </xf>
    <xf numFmtId="0" fontId="35" fillId="0" borderId="2" xfId="5" applyFont="1" applyFill="1" applyBorder="1" applyAlignment="1">
      <alignment horizontal="center" vertical="center"/>
    </xf>
    <xf numFmtId="0" fontId="35" fillId="0" borderId="1" xfId="5" applyFont="1" applyFill="1" applyBorder="1" applyAlignment="1">
      <alignment horizontal="center" vertical="center"/>
    </xf>
    <xf numFmtId="0" fontId="35" fillId="2" borderId="1" xfId="5" applyFont="1" applyFill="1" applyBorder="1" applyAlignment="1" applyProtection="1">
      <alignment horizontal="center" vertical="center"/>
      <protection locked="0"/>
    </xf>
    <xf numFmtId="0" fontId="35" fillId="0" borderId="8" xfId="5" applyFont="1" applyFill="1" applyBorder="1" applyAlignment="1">
      <alignment horizontal="center" vertical="center"/>
    </xf>
    <xf numFmtId="0" fontId="35" fillId="0" borderId="8" xfId="5" applyFont="1" applyFill="1" applyBorder="1" applyAlignment="1">
      <alignment horizontal="center" vertical="center" shrinkToFit="1"/>
    </xf>
    <xf numFmtId="0" fontId="35" fillId="0" borderId="9" xfId="5" applyFont="1" applyFill="1" applyBorder="1" applyAlignment="1">
      <alignment horizontal="center" vertical="center"/>
    </xf>
    <xf numFmtId="0" fontId="35" fillId="0" borderId="13" xfId="5" applyFont="1" applyFill="1" applyBorder="1" applyAlignment="1">
      <alignment horizontal="center" vertical="center"/>
    </xf>
    <xf numFmtId="0" fontId="35" fillId="0" borderId="10" xfId="5" applyFont="1" applyFill="1" applyBorder="1" applyAlignment="1">
      <alignment horizontal="center" vertical="center"/>
    </xf>
    <xf numFmtId="0" fontId="35" fillId="2" borderId="4" xfId="5" applyFont="1" applyFill="1" applyBorder="1" applyAlignment="1" applyProtection="1">
      <alignment horizontal="center" vertical="center"/>
      <protection locked="0"/>
    </xf>
    <xf numFmtId="0" fontId="19" fillId="2" borderId="0" xfId="4" applyFont="1" applyFill="1" applyBorder="1" applyAlignment="1" applyProtection="1">
      <alignment horizontal="center" vertical="center"/>
      <protection locked="0"/>
    </xf>
    <xf numFmtId="0" fontId="35" fillId="2" borderId="3" xfId="5" applyFont="1" applyFill="1" applyBorder="1" applyAlignment="1" applyProtection="1">
      <alignment horizontal="center" vertical="center"/>
      <protection locked="0"/>
    </xf>
    <xf numFmtId="0" fontId="35" fillId="0" borderId="0" xfId="5" applyFont="1" applyFill="1" applyBorder="1" applyAlignment="1">
      <alignment horizontal="center"/>
    </xf>
    <xf numFmtId="0" fontId="35" fillId="2" borderId="8" xfId="5" applyFont="1" applyFill="1" applyBorder="1" applyAlignment="1" applyProtection="1">
      <alignment horizontal="center" vertical="center"/>
      <protection locked="0"/>
    </xf>
    <xf numFmtId="0" fontId="35" fillId="0" borderId="0" xfId="5" applyFont="1" applyFill="1" applyAlignment="1">
      <alignment vertical="center" wrapText="1"/>
    </xf>
    <xf numFmtId="0" fontId="35" fillId="0" borderId="1" xfId="5" applyFont="1" applyFill="1" applyBorder="1" applyAlignment="1">
      <alignment vertical="center"/>
    </xf>
    <xf numFmtId="0" fontId="35" fillId="2" borderId="1" xfId="5" applyFont="1" applyFill="1" applyBorder="1" applyProtection="1">
      <alignment vertical="center"/>
      <protection locked="0"/>
    </xf>
    <xf numFmtId="0" fontId="35" fillId="3" borderId="2" xfId="5" applyFont="1" applyFill="1" applyBorder="1" applyAlignment="1">
      <alignment shrinkToFit="1"/>
    </xf>
    <xf numFmtId="0" fontId="36" fillId="0" borderId="0" xfId="5" applyFont="1" applyFill="1" applyAlignment="1">
      <alignment horizontal="right" vertical="center"/>
    </xf>
    <xf numFmtId="0" fontId="35" fillId="2" borderId="1" xfId="5" applyFont="1" applyFill="1" applyBorder="1" applyAlignment="1" applyProtection="1">
      <alignment horizontal="right" vertical="center"/>
      <protection locked="0"/>
    </xf>
    <xf numFmtId="0" fontId="35" fillId="0" borderId="7" xfId="5" applyFont="1" applyFill="1" applyBorder="1" applyAlignment="1">
      <alignment horizontal="right" vertical="center"/>
    </xf>
    <xf numFmtId="0" fontId="30" fillId="0" borderId="12" xfId="4" applyFont="1" applyBorder="1" applyAlignment="1">
      <alignment horizontal="left" vertical="center"/>
    </xf>
    <xf numFmtId="0" fontId="16" fillId="0" borderId="12" xfId="4" applyFont="1" applyBorder="1" applyAlignment="1">
      <alignment vertical="center" wrapText="1"/>
    </xf>
    <xf numFmtId="0" fontId="16" fillId="0" borderId="0" xfId="4" applyFont="1" applyBorder="1" applyAlignment="1">
      <alignment vertical="top"/>
    </xf>
    <xf numFmtId="0" fontId="18" fillId="0" borderId="0" xfId="4" applyFont="1" applyAlignment="1">
      <alignment vertical="distributed" wrapText="1"/>
    </xf>
    <xf numFmtId="0" fontId="18" fillId="0" borderId="0" xfId="4" applyFont="1" applyAlignment="1">
      <alignment vertical="distributed"/>
    </xf>
    <xf numFmtId="0" fontId="16" fillId="0" borderId="0" xfId="4" applyFont="1" applyBorder="1" applyAlignment="1">
      <alignment vertical="center" wrapText="1"/>
    </xf>
    <xf numFmtId="0" fontId="16" fillId="0" borderId="1" xfId="4" applyFont="1" applyBorder="1" applyAlignment="1">
      <alignment horizontal="center" vertical="center"/>
    </xf>
    <xf numFmtId="0" fontId="16" fillId="2" borderId="1" xfId="4" applyFont="1" applyFill="1" applyBorder="1" applyAlignment="1" applyProtection="1">
      <alignment horizontal="center" vertical="center"/>
      <protection locked="0"/>
    </xf>
    <xf numFmtId="0" fontId="30" fillId="0" borderId="0" xfId="4" applyFont="1" applyAlignment="1">
      <alignment horizontal="center" vertical="center"/>
    </xf>
    <xf numFmtId="177" fontId="30" fillId="3" borderId="0" xfId="4" applyNumberFormat="1" applyFont="1" applyFill="1" applyBorder="1" applyAlignment="1">
      <alignment horizontal="right" vertical="center"/>
    </xf>
    <xf numFmtId="0" fontId="16" fillId="3" borderId="2" xfId="4" applyFont="1" applyFill="1" applyBorder="1" applyAlignment="1">
      <alignment vertical="center" shrinkToFit="1"/>
    </xf>
    <xf numFmtId="177" fontId="30" fillId="3" borderId="13" xfId="4" applyNumberFormat="1" applyFont="1" applyFill="1" applyBorder="1" applyAlignment="1">
      <alignment horizontal="right" vertical="center"/>
    </xf>
    <xf numFmtId="0" fontId="16" fillId="0" borderId="13" xfId="4" applyFont="1" applyBorder="1" applyAlignment="1">
      <alignment vertical="center" wrapText="1"/>
    </xf>
    <xf numFmtId="0" fontId="16" fillId="0" borderId="1" xfId="4" applyFont="1" applyBorder="1" applyAlignment="1">
      <alignment vertical="center"/>
    </xf>
    <xf numFmtId="0" fontId="2" fillId="0" borderId="0" xfId="4" applyBorder="1" applyAlignment="1">
      <alignment horizontal="left" vertical="center"/>
    </xf>
    <xf numFmtId="0" fontId="30" fillId="0" borderId="0" xfId="4" applyFont="1" applyBorder="1" applyAlignment="1">
      <alignment horizontal="left" vertical="center"/>
    </xf>
    <xf numFmtId="0" fontId="17" fillId="0" borderId="0" xfId="4" applyFont="1" applyBorder="1" applyAlignment="1">
      <alignment horizontal="center"/>
    </xf>
    <xf numFmtId="0" fontId="16" fillId="0" borderId="0" xfId="4" applyFont="1" applyBorder="1" applyAlignment="1">
      <alignment vertical="distributed" wrapText="1"/>
    </xf>
    <xf numFmtId="0" fontId="16" fillId="0" borderId="0" xfId="4" applyFont="1" applyBorder="1" applyAlignment="1">
      <alignment vertical="distributed"/>
    </xf>
    <xf numFmtId="0" fontId="30" fillId="0" borderId="0" xfId="4" applyFont="1" applyBorder="1" applyAlignment="1">
      <alignment vertical="center"/>
    </xf>
    <xf numFmtId="0" fontId="38" fillId="0" borderId="0" xfId="4" applyFont="1" applyBorder="1" applyAlignment="1">
      <alignment vertical="center" wrapText="1"/>
    </xf>
    <xf numFmtId="0" fontId="16" fillId="0" borderId="4" xfId="4" applyFont="1" applyBorder="1" applyAlignment="1">
      <alignment horizontal="center" vertical="center"/>
    </xf>
    <xf numFmtId="0" fontId="38" fillId="0" borderId="0" xfId="4" applyFont="1" applyBorder="1" applyAlignment="1">
      <alignment vertical="center"/>
    </xf>
    <xf numFmtId="177" fontId="30" fillId="0" borderId="0" xfId="4" applyNumberFormat="1" applyFont="1" applyFill="1" applyBorder="1" applyAlignment="1">
      <alignment horizontal="right" vertical="center"/>
    </xf>
    <xf numFmtId="0" fontId="16" fillId="0" borderId="8" xfId="4" applyFont="1" applyBorder="1" applyAlignment="1">
      <alignment horizontal="center" vertical="center"/>
    </xf>
    <xf numFmtId="0" fontId="16" fillId="3" borderId="4" xfId="4" applyFont="1" applyFill="1" applyBorder="1" applyAlignment="1">
      <alignment vertical="center"/>
    </xf>
    <xf numFmtId="0" fontId="16" fillId="3" borderId="4" xfId="4" applyFont="1" applyFill="1" applyBorder="1" applyAlignment="1">
      <alignment horizontal="center" vertical="center"/>
    </xf>
    <xf numFmtId="0" fontId="16" fillId="3" borderId="3" xfId="4" applyFont="1" applyFill="1" applyBorder="1" applyAlignment="1">
      <alignment vertical="center"/>
    </xf>
    <xf numFmtId="0" fontId="30" fillId="0" borderId="0" xfId="4" applyFont="1" applyBorder="1" applyAlignment="1">
      <alignment horizontal="center" vertical="center"/>
    </xf>
    <xf numFmtId="0" fontId="16" fillId="3" borderId="8" xfId="4" applyFont="1" applyFill="1" applyBorder="1" applyAlignment="1">
      <alignment horizontal="center" vertical="center"/>
    </xf>
    <xf numFmtId="0" fontId="16" fillId="3" borderId="0" xfId="4" applyFont="1" applyFill="1" applyBorder="1" applyAlignment="1">
      <alignment vertical="center" wrapText="1" shrinkToFit="1"/>
    </xf>
    <xf numFmtId="0" fontId="16" fillId="0" borderId="0" xfId="4" applyFont="1" applyFill="1" applyBorder="1" applyAlignment="1">
      <alignment vertical="center" shrinkToFit="1"/>
    </xf>
    <xf numFmtId="0" fontId="16" fillId="3" borderId="3" xfId="4" applyFont="1" applyFill="1" applyBorder="1" applyAlignment="1">
      <alignment horizontal="center" vertical="center"/>
    </xf>
    <xf numFmtId="0" fontId="16" fillId="3" borderId="8" xfId="4" applyFont="1" applyFill="1" applyBorder="1" applyAlignment="1">
      <alignment vertical="center"/>
    </xf>
  </cellXfs>
  <cellStyles count="7">
    <cellStyle name="桁区切り 2" xfId="1"/>
    <cellStyle name="標準" xfId="0" builtinId="0"/>
    <cellStyle name="標準 2" xfId="2"/>
    <cellStyle name="標準 2 2" xfId="3"/>
    <cellStyle name="標準 3" xfId="4"/>
    <cellStyle name="標準 4" xfId="5"/>
    <cellStyle name="桁区切り" xfId="6" builtinId="6"/>
  </cellStyles>
  <dxfs count="3">
    <dxf>
      <fill>
        <patternFill patternType="solid">
          <bgColor theme="1" tint="0.35"/>
        </patternFill>
      </fill>
    </dxf>
    <dxf>
      <fill>
        <patternFill patternType="solid">
          <bgColor theme="1" tint="0.35"/>
        </patternFill>
      </fill>
    </dxf>
    <dxf>
      <fill>
        <patternFill patternType="solid">
          <bgColor theme="1" tint="0.35"/>
        </patternFill>
      </fill>
    </dxf>
  </dxf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theme" Target="theme/theme1.xml" /><Relationship Id="rId15" Type="http://schemas.openxmlformats.org/officeDocument/2006/relationships/sharedStrings" Target="sharedStrings.xml" /><Relationship Id="rId1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666115</xdr:colOff>
      <xdr:row>38</xdr:row>
      <xdr:rowOff>10160</xdr:rowOff>
    </xdr:from>
    <xdr:to xmlns:xdr="http://schemas.openxmlformats.org/drawingml/2006/spreadsheetDrawing">
      <xdr:col>8</xdr:col>
      <xdr:colOff>128905</xdr:colOff>
      <xdr:row>38</xdr:row>
      <xdr:rowOff>10160</xdr:rowOff>
    </xdr:to>
    <xdr:sp macro="" textlink="">
      <xdr:nvSpPr>
        <xdr:cNvPr id="2" name="Line 1"/>
        <xdr:cNvSpPr>
          <a:spLocks noChangeShapeType="1"/>
        </xdr:cNvSpPr>
      </xdr:nvSpPr>
      <xdr:spPr>
        <a:xfrm>
          <a:off x="1790065" y="8935085"/>
          <a:ext cx="432054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733425</xdr:colOff>
      <xdr:row>36</xdr:row>
      <xdr:rowOff>38100</xdr:rowOff>
    </xdr:from>
    <xdr:to xmlns:xdr="http://schemas.openxmlformats.org/drawingml/2006/spreadsheetDrawing">
      <xdr:col>8</xdr:col>
      <xdr:colOff>195580</xdr:colOff>
      <xdr:row>36</xdr:row>
      <xdr:rowOff>38100</xdr:rowOff>
    </xdr:to>
    <xdr:sp macro="" textlink="">
      <xdr:nvSpPr>
        <xdr:cNvPr id="3" name="Line 3"/>
        <xdr:cNvSpPr>
          <a:spLocks noChangeShapeType="1"/>
        </xdr:cNvSpPr>
      </xdr:nvSpPr>
      <xdr:spPr>
        <a:xfrm>
          <a:off x="1857375" y="8201025"/>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742950</xdr:colOff>
      <xdr:row>34</xdr:row>
      <xdr:rowOff>57150</xdr:rowOff>
    </xdr:from>
    <xdr:to xmlns:xdr="http://schemas.openxmlformats.org/drawingml/2006/spreadsheetDrawing">
      <xdr:col>8</xdr:col>
      <xdr:colOff>205105</xdr:colOff>
      <xdr:row>34</xdr:row>
      <xdr:rowOff>57150</xdr:rowOff>
    </xdr:to>
    <xdr:sp macro="" textlink="">
      <xdr:nvSpPr>
        <xdr:cNvPr id="4" name="Line 5"/>
        <xdr:cNvSpPr>
          <a:spLocks noChangeShapeType="1"/>
        </xdr:cNvSpPr>
      </xdr:nvSpPr>
      <xdr:spPr>
        <a:xfrm>
          <a:off x="1866900" y="7620000"/>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571500</xdr:colOff>
      <xdr:row>5</xdr:row>
      <xdr:rowOff>38735</xdr:rowOff>
    </xdr:from>
    <xdr:to xmlns:xdr="http://schemas.openxmlformats.org/drawingml/2006/spreadsheetDrawing">
      <xdr:col>5</xdr:col>
      <xdr:colOff>392430</xdr:colOff>
      <xdr:row>11</xdr:row>
      <xdr:rowOff>106680</xdr:rowOff>
    </xdr:to>
    <xdr:sp macro="" textlink="">
      <xdr:nvSpPr>
        <xdr:cNvPr id="5" name="Rectangle 7"/>
        <xdr:cNvSpPr>
          <a:spLocks noChangeArrowheads="1"/>
        </xdr:cNvSpPr>
      </xdr:nvSpPr>
      <xdr:spPr>
        <a:xfrm>
          <a:off x="2505075" y="1286510"/>
          <a:ext cx="1440180" cy="1439545"/>
        </a:xfrm>
        <a:prstGeom prst="rect">
          <a:avLst/>
        </a:prstGeom>
        <a:solidFill>
          <a:srgbClr val="FFFFFF"/>
        </a:solidFill>
        <a:ln w="9525">
          <a:solidFill>
            <a:srgbClr val="000000"/>
          </a:solidFill>
          <a:miter lim="800000"/>
          <a:headEnd/>
          <a:tailEnd/>
        </a:ln>
      </xdr:spPr>
    </xdr:sp>
    <xdr:clientData/>
  </xdr:twoCellAnchor>
  <xdr:twoCellAnchor>
    <xdr:from xmlns:xdr="http://schemas.openxmlformats.org/drawingml/2006/spreadsheetDrawing">
      <xdr:col>7</xdr:col>
      <xdr:colOff>0</xdr:colOff>
      <xdr:row>36</xdr:row>
      <xdr:rowOff>187960</xdr:rowOff>
    </xdr:from>
    <xdr:to xmlns:xdr="http://schemas.openxmlformats.org/drawingml/2006/spreadsheetDrawing">
      <xdr:col>7</xdr:col>
      <xdr:colOff>792480</xdr:colOff>
      <xdr:row>38</xdr:row>
      <xdr:rowOff>217805</xdr:rowOff>
    </xdr:to>
    <xdr:sp macro="" textlink="">
      <xdr:nvSpPr>
        <xdr:cNvPr id="6" name="Oval 2"/>
        <xdr:cNvSpPr>
          <a:spLocks noChangeArrowheads="1"/>
        </xdr:cNvSpPr>
      </xdr:nvSpPr>
      <xdr:spPr>
        <a:xfrm>
          <a:off x="5172075" y="8350885"/>
          <a:ext cx="792480" cy="791845"/>
        </a:xfrm>
        <a:prstGeom prst="ellipse">
          <a:avLst/>
        </a:prstGeom>
        <a:solidFill>
          <a:schemeClr val="bg1"/>
        </a:solidFill>
        <a:ln w="9525">
          <a:solidFill>
            <a:srgbClr val="000000"/>
          </a:solidFill>
          <a:round/>
          <a:headEnd/>
          <a:tailEnd/>
        </a:ln>
      </xdr:spPr>
    </xdr:sp>
    <xdr:clientData/>
  </xdr:twoCellAnchor>
  <xdr:twoCellAnchor>
    <xdr:from xmlns:xdr="http://schemas.openxmlformats.org/drawingml/2006/spreadsheetDrawing">
      <xdr:col>7</xdr:col>
      <xdr:colOff>10795</xdr:colOff>
      <xdr:row>35</xdr:row>
      <xdr:rowOff>323215</xdr:rowOff>
    </xdr:from>
    <xdr:to xmlns:xdr="http://schemas.openxmlformats.org/drawingml/2006/spreadsheetDrawing">
      <xdr:col>7</xdr:col>
      <xdr:colOff>807085</xdr:colOff>
      <xdr:row>37</xdr:row>
      <xdr:rowOff>95250</xdr:rowOff>
    </xdr:to>
    <xdr:sp macro="" textlink="">
      <xdr:nvSpPr>
        <xdr:cNvPr id="7" name="テキスト ボックス 6"/>
        <xdr:cNvSpPr txBox="1"/>
      </xdr:nvSpPr>
      <xdr:spPr>
        <a:xfrm>
          <a:off x="5182870" y="8114665"/>
          <a:ext cx="796290" cy="429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457200</xdr:colOff>
      <xdr:row>32</xdr:row>
      <xdr:rowOff>38100</xdr:rowOff>
    </xdr:from>
    <xdr:to xmlns:xdr="http://schemas.openxmlformats.org/drawingml/2006/spreadsheetDrawing">
      <xdr:col>10</xdr:col>
      <xdr:colOff>504825</xdr:colOff>
      <xdr:row>32</xdr:row>
      <xdr:rowOff>38100</xdr:rowOff>
    </xdr:to>
    <xdr:sp macro="" textlink="">
      <xdr:nvSpPr>
        <xdr:cNvPr id="2" name="Line 9"/>
        <xdr:cNvSpPr>
          <a:spLocks noChangeShapeType="1"/>
        </xdr:cNvSpPr>
      </xdr:nvSpPr>
      <xdr:spPr>
        <a:xfrm>
          <a:off x="2238375" y="8562975"/>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30</xdr:row>
      <xdr:rowOff>0</xdr:rowOff>
    </xdr:from>
    <xdr:to xmlns:xdr="http://schemas.openxmlformats.org/drawingml/2006/spreadsheetDrawing">
      <xdr:col>10</xdr:col>
      <xdr:colOff>504825</xdr:colOff>
      <xdr:row>30</xdr:row>
      <xdr:rowOff>0</xdr:rowOff>
    </xdr:to>
    <xdr:sp macro="" textlink="">
      <xdr:nvSpPr>
        <xdr:cNvPr id="3" name="Line 10"/>
        <xdr:cNvSpPr>
          <a:spLocks noChangeShapeType="1"/>
        </xdr:cNvSpPr>
      </xdr:nvSpPr>
      <xdr:spPr>
        <a:xfrm>
          <a:off x="2238375" y="7962900"/>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35</xdr:row>
      <xdr:rowOff>0</xdr:rowOff>
    </xdr:from>
    <xdr:to xmlns:xdr="http://schemas.openxmlformats.org/drawingml/2006/spreadsheetDrawing">
      <xdr:col>10</xdr:col>
      <xdr:colOff>504825</xdr:colOff>
      <xdr:row>35</xdr:row>
      <xdr:rowOff>0</xdr:rowOff>
    </xdr:to>
    <xdr:sp macro="" textlink="">
      <xdr:nvSpPr>
        <xdr:cNvPr id="4" name="Line 6"/>
        <xdr:cNvSpPr>
          <a:spLocks noChangeShapeType="1"/>
        </xdr:cNvSpPr>
      </xdr:nvSpPr>
      <xdr:spPr>
        <a:xfrm>
          <a:off x="2238375" y="9248775"/>
          <a:ext cx="4162425"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7.xml.rels><?xml version="1.0" encoding="UTF-8"?><Relationships xmlns="http://schemas.openxmlformats.org/package/2006/relationships"><Relationship Id="rId1" Type="http://schemas.openxmlformats.org/officeDocument/2006/relationships/drawing" Target="../drawings/drawing1.xml" /></Relationships>
</file>

<file path=xl/worksheets/_rels/sheet8.xml.rels><?xml version="1.0" encoding="UTF-8"?><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J22"/>
  <sheetViews>
    <sheetView tabSelected="1" view="pageBreakPreview" zoomScaleSheetLayoutView="100" workbookViewId="0">
      <selection activeCell="C23" sqref="C23"/>
    </sheetView>
  </sheetViews>
  <sheetFormatPr defaultRowHeight="18.75"/>
  <cols>
    <col min="1" max="1" width="3.375" customWidth="1"/>
    <col min="2" max="2" width="3.375" bestFit="1" customWidth="1"/>
  </cols>
  <sheetData>
    <row r="2" spans="2:10" ht="25.5">
      <c r="B2" s="1" t="s">
        <v>317</v>
      </c>
      <c r="C2" s="1"/>
      <c r="D2" s="1"/>
      <c r="E2" s="1"/>
      <c r="F2" s="1"/>
      <c r="G2" s="1"/>
      <c r="H2" s="1"/>
      <c r="I2" s="1"/>
      <c r="J2" s="1"/>
    </row>
    <row r="5" spans="2:10" ht="24">
      <c r="B5" t="s">
        <v>346</v>
      </c>
      <c r="C5" s="2" t="s">
        <v>348</v>
      </c>
    </row>
    <row r="6" spans="2:10">
      <c r="C6" t="s">
        <v>350</v>
      </c>
    </row>
    <row r="7" spans="2:10">
      <c r="C7" t="s">
        <v>64</v>
      </c>
    </row>
    <row r="8" spans="2:10">
      <c r="C8" s="3"/>
      <c r="D8" t="s">
        <v>347</v>
      </c>
    </row>
    <row r="9" spans="2:10">
      <c r="C9" s="4"/>
      <c r="D9" t="s">
        <v>349</v>
      </c>
    </row>
    <row r="11" spans="2:10" ht="24">
      <c r="B11" t="s">
        <v>346</v>
      </c>
      <c r="C11" s="2" t="s">
        <v>352</v>
      </c>
    </row>
    <row r="12" spans="2:10" ht="38.25" customHeight="1">
      <c r="C12" s="5" t="s">
        <v>351</v>
      </c>
      <c r="D12" s="5"/>
      <c r="E12" s="5"/>
      <c r="F12" s="5"/>
      <c r="G12" s="5"/>
      <c r="H12" s="5"/>
      <c r="I12" s="5"/>
      <c r="J12" s="5"/>
    </row>
    <row r="13" spans="2:10" ht="44.25" customHeight="1">
      <c r="C13" s="5" t="s">
        <v>356</v>
      </c>
      <c r="D13" s="5"/>
      <c r="E13" s="5"/>
      <c r="F13" s="5"/>
      <c r="G13" s="5"/>
      <c r="H13" s="5"/>
      <c r="I13" s="5"/>
      <c r="J13" s="5"/>
    </row>
    <row r="15" spans="2:10" ht="24">
      <c r="B15" t="s">
        <v>346</v>
      </c>
      <c r="C15" s="2" t="s">
        <v>180</v>
      </c>
    </row>
    <row r="16" spans="2:10" ht="40.5" customHeight="1">
      <c r="C16" s="5" t="s">
        <v>168</v>
      </c>
      <c r="D16" s="5"/>
      <c r="E16" s="5"/>
      <c r="F16" s="5"/>
      <c r="G16" s="5"/>
      <c r="H16" s="5"/>
      <c r="I16" s="5"/>
      <c r="J16" s="5"/>
    </row>
    <row r="18" spans="2:10" ht="24">
      <c r="B18" t="s">
        <v>346</v>
      </c>
      <c r="C18" s="2" t="s">
        <v>353</v>
      </c>
    </row>
    <row r="19" spans="2:10" ht="74.25" customHeight="1">
      <c r="C19" s="6" t="s">
        <v>354</v>
      </c>
      <c r="D19" s="6"/>
      <c r="E19" s="6"/>
      <c r="F19" s="6"/>
      <c r="G19" s="6"/>
      <c r="H19" s="6"/>
      <c r="I19" s="6"/>
      <c r="J19" s="6"/>
    </row>
    <row r="21" spans="2:10" ht="24">
      <c r="B21" t="s">
        <v>346</v>
      </c>
      <c r="C21" s="2" t="s">
        <v>363</v>
      </c>
    </row>
    <row r="22" spans="2:10" ht="54" customHeight="1">
      <c r="C22" s="6" t="s">
        <v>301</v>
      </c>
      <c r="D22" s="6"/>
      <c r="E22" s="6"/>
      <c r="F22" s="6"/>
      <c r="G22" s="6"/>
      <c r="H22" s="6"/>
      <c r="I22" s="6"/>
      <c r="J22" s="6"/>
    </row>
  </sheetData>
  <sheetProtection sheet="1" objects="1" scenarios="1"/>
  <mergeCells count="6">
    <mergeCell ref="B2:J2"/>
    <mergeCell ref="C12:J12"/>
    <mergeCell ref="C13:J13"/>
    <mergeCell ref="C16:J16"/>
    <mergeCell ref="C19:J19"/>
    <mergeCell ref="C22:J22"/>
  </mergeCells>
  <phoneticPr fontId="3"/>
  <pageMargins left="0.70866141732283472" right="0.51181102362204722" top="0.74803149606299213" bottom="0.74803149606299213" header="0.31496062992125984" footer="0.31496062992125984"/>
  <pageSetup paperSize="9" fitToWidth="1" fitToHeight="1"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theme="5" tint="0.4"/>
  </sheetPr>
  <dimension ref="A1:G120"/>
  <sheetViews>
    <sheetView view="pageBreakPreview" zoomScaleSheetLayoutView="100" workbookViewId="0">
      <selection activeCell="A34" sqref="A34:B34"/>
    </sheetView>
  </sheetViews>
  <sheetFormatPr defaultRowHeight="13.5"/>
  <cols>
    <col min="1" max="1" width="8.625" style="192" customWidth="1"/>
    <col min="2" max="2" width="2.125" style="192" customWidth="1"/>
    <col min="3" max="3" width="16.875" style="192" customWidth="1"/>
    <col min="4" max="4" width="15.25" style="192" customWidth="1"/>
    <col min="5" max="5" width="10.125" style="192" customWidth="1"/>
    <col min="6" max="6" width="12.875" style="192" customWidth="1"/>
    <col min="7" max="7" width="15.125" style="192" customWidth="1"/>
    <col min="8" max="8" width="2" style="192" customWidth="1"/>
    <col min="9" max="16384" width="9" style="192" customWidth="1"/>
  </cols>
  <sheetData>
    <row r="1" spans="1:7" ht="21" customHeight="1">
      <c r="A1" s="194" t="s">
        <v>93</v>
      </c>
      <c r="B1" s="194"/>
      <c r="C1" s="194"/>
      <c r="D1" s="194"/>
      <c r="E1" s="194"/>
      <c r="F1" s="194"/>
      <c r="G1" s="194"/>
    </row>
    <row r="2" spans="1:7" ht="8.25" customHeight="1"/>
    <row r="3" spans="1:7" ht="18.75" customHeight="1">
      <c r="A3" s="192" t="s">
        <v>19</v>
      </c>
      <c r="B3" s="203" t="s">
        <v>105</v>
      </c>
      <c r="C3" s="203"/>
      <c r="D3" s="203"/>
      <c r="F3" s="216">
        <f>基本情報入力シート!C3</f>
        <v>0</v>
      </c>
      <c r="G3" s="216"/>
    </row>
    <row r="4" spans="1:7" ht="9" customHeight="1">
      <c r="B4" s="203"/>
      <c r="C4" s="203"/>
      <c r="D4" s="203"/>
    </row>
    <row r="5" spans="1:7" ht="13.5" customHeight="1">
      <c r="B5" s="203"/>
      <c r="C5" s="203"/>
      <c r="D5" s="203"/>
      <c r="E5" s="212">
        <f>基本情報入力シート!C6</f>
        <v>0</v>
      </c>
      <c r="F5" s="212"/>
      <c r="G5" s="212"/>
    </row>
    <row r="6" spans="1:7" ht="21" customHeight="1">
      <c r="A6" s="195" t="str">
        <f>IF(C15="","注意：未入力の項目があります","")</f>
        <v>注意：未入力の項目があります</v>
      </c>
      <c r="B6" s="195"/>
      <c r="C6" s="195"/>
      <c r="D6" s="211" t="s">
        <v>102</v>
      </c>
      <c r="E6" s="212"/>
      <c r="F6" s="212"/>
      <c r="G6" s="212"/>
    </row>
    <row r="7" spans="1:7" ht="6.75" customHeight="1">
      <c r="E7" s="213"/>
    </row>
    <row r="8" spans="1:7" ht="21.95" customHeight="1">
      <c r="A8" s="195" t="str">
        <f>IF(基本情報入力シート!C26="有",IF(D34="","受任者情報を記載してください",""),"")</f>
        <v/>
      </c>
      <c r="B8" s="195"/>
      <c r="C8" s="195"/>
      <c r="D8" s="203" t="s">
        <v>3</v>
      </c>
      <c r="E8" s="212">
        <f>基本情報入力シート!C10</f>
        <v>0</v>
      </c>
      <c r="F8" s="212"/>
      <c r="G8" s="212"/>
    </row>
    <row r="9" spans="1:7" ht="6" customHeight="1">
      <c r="E9" s="213"/>
    </row>
    <row r="10" spans="1:7" ht="21.95" customHeight="1">
      <c r="D10" s="203" t="s">
        <v>51</v>
      </c>
      <c r="E10" s="212" t="str">
        <f>CONCATENATE(基本情報入力シート!C13,"　",基本情報入力シート!C14)</f>
        <v>　</v>
      </c>
      <c r="F10" s="212"/>
      <c r="G10" s="212"/>
    </row>
    <row r="11" spans="1:7" ht="8.25" customHeight="1"/>
    <row r="12" spans="1:7" s="193" customFormat="1" ht="63.75" customHeight="1">
      <c r="A12" s="196" t="s">
        <v>66</v>
      </c>
      <c r="B12" s="196"/>
      <c r="C12" s="196"/>
      <c r="D12" s="196"/>
      <c r="E12" s="196"/>
      <c r="F12" s="196"/>
      <c r="G12" s="196"/>
    </row>
    <row r="13" spans="1:7" ht="6" customHeight="1"/>
    <row r="14" spans="1:7" ht="13.5" customHeight="1">
      <c r="A14" s="197" t="s">
        <v>2</v>
      </c>
      <c r="B14" s="204"/>
      <c r="C14" s="207" t="s">
        <v>279</v>
      </c>
      <c r="D14" s="207" t="s">
        <v>49</v>
      </c>
      <c r="E14" s="214" t="s">
        <v>101</v>
      </c>
      <c r="F14" s="197" t="s">
        <v>98</v>
      </c>
      <c r="G14" s="204"/>
    </row>
    <row r="15" spans="1:7" ht="22.5" customHeight="1">
      <c r="A15" s="198"/>
      <c r="B15" s="198"/>
      <c r="C15" s="208"/>
      <c r="D15" s="208"/>
      <c r="E15" s="215"/>
      <c r="F15" s="198"/>
      <c r="G15" s="198"/>
    </row>
    <row r="16" spans="1:7" ht="22.5" customHeight="1">
      <c r="A16" s="198"/>
      <c r="B16" s="198"/>
      <c r="C16" s="208"/>
      <c r="D16" s="208"/>
      <c r="E16" s="215"/>
      <c r="F16" s="198"/>
      <c r="G16" s="198"/>
    </row>
    <row r="17" spans="1:7" ht="22.5" customHeight="1">
      <c r="A17" s="198"/>
      <c r="B17" s="198"/>
      <c r="C17" s="208"/>
      <c r="D17" s="208"/>
      <c r="E17" s="215"/>
      <c r="F17" s="198"/>
      <c r="G17" s="198"/>
    </row>
    <row r="18" spans="1:7" ht="22.5" customHeight="1">
      <c r="A18" s="198"/>
      <c r="B18" s="198"/>
      <c r="C18" s="208"/>
      <c r="D18" s="208"/>
      <c r="E18" s="215"/>
      <c r="F18" s="198"/>
      <c r="G18" s="198"/>
    </row>
    <row r="19" spans="1:7" ht="22.5" customHeight="1">
      <c r="A19" s="198"/>
      <c r="B19" s="198"/>
      <c r="C19" s="208"/>
      <c r="D19" s="208"/>
      <c r="E19" s="215"/>
      <c r="F19" s="198"/>
      <c r="G19" s="198"/>
    </row>
    <row r="20" spans="1:7" ht="22.5" customHeight="1">
      <c r="A20" s="198"/>
      <c r="B20" s="198"/>
      <c r="C20" s="208"/>
      <c r="D20" s="208"/>
      <c r="E20" s="215"/>
      <c r="F20" s="198"/>
      <c r="G20" s="198"/>
    </row>
    <row r="21" spans="1:7" ht="22.5" customHeight="1">
      <c r="A21" s="198"/>
      <c r="B21" s="198"/>
      <c r="C21" s="208"/>
      <c r="D21" s="208"/>
      <c r="E21" s="215"/>
      <c r="F21" s="198"/>
      <c r="G21" s="198"/>
    </row>
    <row r="22" spans="1:7" ht="22.5" customHeight="1">
      <c r="A22" s="198"/>
      <c r="B22" s="198"/>
      <c r="C22" s="208"/>
      <c r="D22" s="208"/>
      <c r="E22" s="215"/>
      <c r="F22" s="198"/>
      <c r="G22" s="198"/>
    </row>
    <row r="23" spans="1:7" ht="22.5" customHeight="1">
      <c r="A23" s="198"/>
      <c r="B23" s="198"/>
      <c r="C23" s="208"/>
      <c r="D23" s="208"/>
      <c r="E23" s="215"/>
      <c r="F23" s="198"/>
      <c r="G23" s="198"/>
    </row>
    <row r="24" spans="1:7" ht="22.5" customHeight="1">
      <c r="A24" s="198"/>
      <c r="B24" s="198"/>
      <c r="C24" s="208"/>
      <c r="D24" s="208"/>
      <c r="E24" s="215"/>
      <c r="F24" s="198"/>
      <c r="G24" s="198"/>
    </row>
    <row r="25" spans="1:7" ht="22.5" customHeight="1">
      <c r="A25" s="198"/>
      <c r="B25" s="198"/>
      <c r="C25" s="208"/>
      <c r="D25" s="208"/>
      <c r="E25" s="215"/>
      <c r="F25" s="198"/>
      <c r="G25" s="198"/>
    </row>
    <row r="26" spans="1:7" ht="22.5" customHeight="1">
      <c r="A26" s="198"/>
      <c r="B26" s="198"/>
      <c r="C26" s="208"/>
      <c r="D26" s="208"/>
      <c r="E26" s="215"/>
      <c r="F26" s="198"/>
      <c r="G26" s="198"/>
    </row>
    <row r="27" spans="1:7" ht="22.5" customHeight="1">
      <c r="A27" s="198"/>
      <c r="B27" s="198"/>
      <c r="C27" s="208"/>
      <c r="D27" s="208"/>
      <c r="E27" s="215"/>
      <c r="F27" s="198"/>
      <c r="G27" s="198"/>
    </row>
    <row r="28" spans="1:7" ht="22.5" customHeight="1">
      <c r="A28" s="198"/>
      <c r="B28" s="198"/>
      <c r="C28" s="208"/>
      <c r="D28" s="208"/>
      <c r="E28" s="215"/>
      <c r="F28" s="198"/>
      <c r="G28" s="198"/>
    </row>
    <row r="29" spans="1:7" ht="22.5" customHeight="1">
      <c r="A29" s="198"/>
      <c r="B29" s="198"/>
      <c r="C29" s="208"/>
      <c r="D29" s="208"/>
      <c r="E29" s="215"/>
      <c r="F29" s="198"/>
      <c r="G29" s="198"/>
    </row>
    <row r="30" spans="1:7" ht="22.5" customHeight="1">
      <c r="A30" s="198"/>
      <c r="B30" s="198"/>
      <c r="C30" s="208"/>
      <c r="D30" s="208"/>
      <c r="E30" s="215"/>
      <c r="F30" s="198"/>
      <c r="G30" s="198"/>
    </row>
    <row r="31" spans="1:7" ht="22.5" customHeight="1">
      <c r="A31" s="198"/>
      <c r="B31" s="198"/>
      <c r="C31" s="208"/>
      <c r="D31" s="208"/>
      <c r="E31" s="215"/>
      <c r="F31" s="198"/>
      <c r="G31" s="198"/>
    </row>
    <row r="32" spans="1:7" ht="15.75" customHeight="1">
      <c r="A32" s="193" t="s">
        <v>280</v>
      </c>
    </row>
    <row r="33" spans="1:7" ht="13.5" customHeight="1">
      <c r="A33" s="197" t="s">
        <v>2</v>
      </c>
      <c r="B33" s="204"/>
      <c r="C33" s="207" t="s">
        <v>279</v>
      </c>
      <c r="D33" s="207" t="s">
        <v>49</v>
      </c>
      <c r="E33" s="214" t="s">
        <v>101</v>
      </c>
      <c r="F33" s="197" t="s">
        <v>98</v>
      </c>
      <c r="G33" s="204"/>
    </row>
    <row r="34" spans="1:7" ht="22.5" customHeight="1">
      <c r="A34" s="198"/>
      <c r="B34" s="198"/>
      <c r="C34" s="209" t="str">
        <f>IF(基本情報入力シート!C37="","",基本情報入力シート!C37)</f>
        <v/>
      </c>
      <c r="D34" s="208"/>
      <c r="E34" s="215"/>
      <c r="F34" s="198"/>
      <c r="G34" s="198"/>
    </row>
    <row r="35" spans="1:7" s="193" customFormat="1" ht="15.75" customHeight="1">
      <c r="A35" s="199" t="s">
        <v>97</v>
      </c>
      <c r="B35" s="199"/>
      <c r="C35" s="199"/>
      <c r="D35" s="199"/>
      <c r="E35" s="199"/>
      <c r="F35" s="199"/>
      <c r="G35" s="199"/>
    </row>
    <row r="36" spans="1:7" s="193" customFormat="1" ht="57" customHeight="1">
      <c r="A36" s="200" t="s">
        <v>95</v>
      </c>
      <c r="B36" s="205"/>
      <c r="C36" s="205"/>
      <c r="D36" s="205"/>
      <c r="E36" s="205"/>
      <c r="F36" s="205"/>
      <c r="G36" s="205"/>
    </row>
    <row r="37" spans="1:7" s="193" customFormat="1" ht="30" customHeight="1">
      <c r="A37" s="196" t="s">
        <v>90</v>
      </c>
      <c r="B37" s="206"/>
      <c r="C37" s="206"/>
      <c r="D37" s="206"/>
      <c r="E37" s="206"/>
      <c r="F37" s="206"/>
      <c r="G37" s="206"/>
    </row>
    <row r="38" spans="1:7" s="193" customFormat="1" ht="12">
      <c r="A38" s="193" t="s">
        <v>275</v>
      </c>
      <c r="B38" s="193"/>
      <c r="C38" s="193"/>
      <c r="D38" s="193"/>
      <c r="E38" s="193"/>
      <c r="F38" s="193"/>
      <c r="G38" s="193"/>
    </row>
    <row r="39" spans="1:7" s="193" customFormat="1" ht="12">
      <c r="A39" s="193" t="s">
        <v>72</v>
      </c>
      <c r="B39" s="193"/>
      <c r="C39" s="193"/>
      <c r="D39" s="193"/>
      <c r="E39" s="193"/>
      <c r="F39" s="193"/>
      <c r="G39" s="193"/>
    </row>
    <row r="40" spans="1:7" s="193" customFormat="1" ht="3" customHeight="1">
      <c r="A40" s="193" t="s">
        <v>92</v>
      </c>
      <c r="B40" s="193"/>
      <c r="C40" s="193"/>
      <c r="D40" s="193"/>
      <c r="E40" s="193"/>
      <c r="F40" s="193"/>
      <c r="G40" s="193"/>
    </row>
    <row r="41" spans="1:7" ht="21" customHeight="1">
      <c r="A41" s="194" t="s">
        <v>93</v>
      </c>
      <c r="B41" s="194"/>
      <c r="C41" s="194"/>
      <c r="D41" s="194"/>
      <c r="E41" s="194"/>
      <c r="F41" s="194"/>
      <c r="G41" s="194"/>
    </row>
    <row r="42" spans="1:7" ht="8.25" customHeight="1"/>
    <row r="43" spans="1:7">
      <c r="A43" s="192" t="s">
        <v>19</v>
      </c>
      <c r="B43" s="203" t="s">
        <v>105</v>
      </c>
      <c r="C43" s="203"/>
      <c r="D43" s="203"/>
      <c r="F43" s="216">
        <f>F3</f>
        <v>0</v>
      </c>
      <c r="G43" s="217"/>
    </row>
    <row r="44" spans="1:7" ht="9" customHeight="1">
      <c r="B44" s="203"/>
      <c r="C44" s="203"/>
      <c r="D44" s="203"/>
    </row>
    <row r="45" spans="1:7" ht="13.5" customHeight="1">
      <c r="B45" s="203"/>
      <c r="C45" s="203"/>
      <c r="D45" s="203"/>
      <c r="E45" s="212">
        <f>E5</f>
        <v>0</v>
      </c>
      <c r="F45" s="212"/>
      <c r="G45" s="212"/>
    </row>
    <row r="46" spans="1:7" ht="21" customHeight="1">
      <c r="D46" s="211" t="s">
        <v>102</v>
      </c>
      <c r="E46" s="212"/>
      <c r="F46" s="212"/>
      <c r="G46" s="212"/>
    </row>
    <row r="47" spans="1:7" ht="6.75" customHeight="1">
      <c r="E47" s="213"/>
    </row>
    <row r="48" spans="1:7" ht="21.95" customHeight="1">
      <c r="D48" s="203" t="s">
        <v>3</v>
      </c>
      <c r="E48" s="212">
        <f>E8</f>
        <v>0</v>
      </c>
      <c r="F48" s="212"/>
      <c r="G48" s="212"/>
    </row>
    <row r="49" spans="1:7" ht="6" customHeight="1">
      <c r="E49" s="213"/>
    </row>
    <row r="50" spans="1:7" ht="21.95" customHeight="1">
      <c r="D50" s="203" t="s">
        <v>51</v>
      </c>
      <c r="E50" s="212" t="str">
        <f>E10</f>
        <v>　</v>
      </c>
      <c r="F50" s="212"/>
      <c r="G50" s="212"/>
    </row>
    <row r="51" spans="1:7" ht="8.25" customHeight="1"/>
    <row r="52" spans="1:7" s="193" customFormat="1" ht="63.75" customHeight="1">
      <c r="A52" s="196" t="s">
        <v>66</v>
      </c>
      <c r="B52" s="196"/>
      <c r="C52" s="196"/>
      <c r="D52" s="196"/>
      <c r="E52" s="196"/>
      <c r="F52" s="196"/>
      <c r="G52" s="196"/>
    </row>
    <row r="53" spans="1:7" ht="6" customHeight="1"/>
    <row r="54" spans="1:7" ht="13.5" customHeight="1">
      <c r="A54" s="197" t="s">
        <v>2</v>
      </c>
      <c r="B54" s="204"/>
      <c r="C54" s="207" t="s">
        <v>279</v>
      </c>
      <c r="D54" s="207" t="s">
        <v>49</v>
      </c>
      <c r="E54" s="214" t="s">
        <v>101</v>
      </c>
      <c r="F54" s="197" t="s">
        <v>98</v>
      </c>
      <c r="G54" s="204"/>
    </row>
    <row r="55" spans="1:7" ht="22.5" customHeight="1">
      <c r="A55" s="198"/>
      <c r="B55" s="198"/>
      <c r="C55" s="208"/>
      <c r="D55" s="208"/>
      <c r="E55" s="215"/>
      <c r="F55" s="198"/>
      <c r="G55" s="198"/>
    </row>
    <row r="56" spans="1:7" ht="22.5" customHeight="1">
      <c r="A56" s="198"/>
      <c r="B56" s="198"/>
      <c r="C56" s="208"/>
      <c r="D56" s="208"/>
      <c r="E56" s="215"/>
      <c r="F56" s="198"/>
      <c r="G56" s="198"/>
    </row>
    <row r="57" spans="1:7" ht="22.5" customHeight="1">
      <c r="A57" s="198"/>
      <c r="B57" s="198"/>
      <c r="C57" s="208"/>
      <c r="D57" s="208"/>
      <c r="E57" s="215"/>
      <c r="F57" s="198"/>
      <c r="G57" s="198"/>
    </row>
    <row r="58" spans="1:7" ht="22.5" customHeight="1">
      <c r="A58" s="198"/>
      <c r="B58" s="198"/>
      <c r="C58" s="208"/>
      <c r="D58" s="208"/>
      <c r="E58" s="215"/>
      <c r="F58" s="198"/>
      <c r="G58" s="198"/>
    </row>
    <row r="59" spans="1:7" ht="22.5" customHeight="1">
      <c r="A59" s="198"/>
      <c r="B59" s="198"/>
      <c r="C59" s="208"/>
      <c r="D59" s="208"/>
      <c r="E59" s="215"/>
      <c r="F59" s="198"/>
      <c r="G59" s="198"/>
    </row>
    <row r="60" spans="1:7" ht="22.5" customHeight="1">
      <c r="A60" s="198"/>
      <c r="B60" s="198"/>
      <c r="C60" s="208"/>
      <c r="D60" s="208"/>
      <c r="E60" s="215"/>
      <c r="F60" s="198"/>
      <c r="G60" s="198"/>
    </row>
    <row r="61" spans="1:7" ht="22.5" customHeight="1">
      <c r="A61" s="198"/>
      <c r="B61" s="198"/>
      <c r="C61" s="208"/>
      <c r="D61" s="208"/>
      <c r="E61" s="215"/>
      <c r="F61" s="198"/>
      <c r="G61" s="198"/>
    </row>
    <row r="62" spans="1:7" ht="22.5" customHeight="1">
      <c r="A62" s="198"/>
      <c r="B62" s="198"/>
      <c r="C62" s="208"/>
      <c r="D62" s="208"/>
      <c r="E62" s="215"/>
      <c r="F62" s="198"/>
      <c r="G62" s="198"/>
    </row>
    <row r="63" spans="1:7" ht="22.5" customHeight="1">
      <c r="A63" s="198"/>
      <c r="B63" s="198"/>
      <c r="C63" s="208"/>
      <c r="D63" s="208"/>
      <c r="E63" s="215"/>
      <c r="F63" s="198"/>
      <c r="G63" s="198"/>
    </row>
    <row r="64" spans="1:7" ht="22.5" customHeight="1">
      <c r="A64" s="198"/>
      <c r="B64" s="198"/>
      <c r="C64" s="208"/>
      <c r="D64" s="208"/>
      <c r="E64" s="215"/>
      <c r="F64" s="198"/>
      <c r="G64" s="198"/>
    </row>
    <row r="65" spans="1:7" ht="22.5" customHeight="1">
      <c r="A65" s="198"/>
      <c r="B65" s="198"/>
      <c r="C65" s="208"/>
      <c r="D65" s="208"/>
      <c r="E65" s="215"/>
      <c r="F65" s="198"/>
      <c r="G65" s="198"/>
    </row>
    <row r="66" spans="1:7" ht="22.5" customHeight="1">
      <c r="A66" s="198"/>
      <c r="B66" s="198"/>
      <c r="C66" s="208"/>
      <c r="D66" s="208"/>
      <c r="E66" s="215"/>
      <c r="F66" s="198"/>
      <c r="G66" s="198"/>
    </row>
    <row r="67" spans="1:7" ht="22.5" customHeight="1">
      <c r="A67" s="198"/>
      <c r="B67" s="198"/>
      <c r="C67" s="208"/>
      <c r="D67" s="208"/>
      <c r="E67" s="215"/>
      <c r="F67" s="198"/>
      <c r="G67" s="198"/>
    </row>
    <row r="68" spans="1:7" ht="22.5" customHeight="1">
      <c r="A68" s="198"/>
      <c r="B68" s="198"/>
      <c r="C68" s="208"/>
      <c r="D68" s="208"/>
      <c r="E68" s="215"/>
      <c r="F68" s="198"/>
      <c r="G68" s="198"/>
    </row>
    <row r="69" spans="1:7" ht="22.5" customHeight="1">
      <c r="A69" s="198"/>
      <c r="B69" s="198"/>
      <c r="C69" s="208"/>
      <c r="D69" s="208"/>
      <c r="E69" s="215"/>
      <c r="F69" s="198"/>
      <c r="G69" s="198"/>
    </row>
    <row r="70" spans="1:7" ht="22.5" customHeight="1">
      <c r="A70" s="198"/>
      <c r="B70" s="198"/>
      <c r="C70" s="208"/>
      <c r="D70" s="208"/>
      <c r="E70" s="215"/>
      <c r="F70" s="198"/>
      <c r="G70" s="198"/>
    </row>
    <row r="71" spans="1:7" ht="22.5" customHeight="1">
      <c r="A71" s="198"/>
      <c r="B71" s="198"/>
      <c r="C71" s="208"/>
      <c r="D71" s="208"/>
      <c r="E71" s="215"/>
      <c r="F71" s="198"/>
      <c r="G71" s="198"/>
    </row>
    <row r="72" spans="1:7" ht="22.5" customHeight="1">
      <c r="A72" s="198"/>
      <c r="B72" s="198"/>
      <c r="C72" s="208"/>
      <c r="D72" s="208"/>
      <c r="E72" s="215"/>
      <c r="F72" s="198"/>
      <c r="G72" s="198"/>
    </row>
    <row r="73" spans="1:7" ht="22.5" customHeight="1">
      <c r="A73" s="198"/>
      <c r="B73" s="198"/>
      <c r="C73" s="208"/>
      <c r="D73" s="208"/>
      <c r="E73" s="215"/>
      <c r="F73" s="198"/>
      <c r="G73" s="198"/>
    </row>
    <row r="74" spans="1:7" ht="14.25" customHeight="1">
      <c r="A74" s="201"/>
      <c r="B74" s="201"/>
      <c r="C74" s="210"/>
      <c r="D74" s="210"/>
      <c r="E74" s="201"/>
      <c r="F74" s="201"/>
      <c r="G74" s="218" t="s">
        <v>282</v>
      </c>
    </row>
    <row r="75" spans="1:7" s="193" customFormat="1" ht="15.75" customHeight="1">
      <c r="A75" s="202" t="s">
        <v>97</v>
      </c>
      <c r="B75" s="202"/>
      <c r="C75" s="202"/>
      <c r="D75" s="202"/>
      <c r="E75" s="202"/>
      <c r="F75" s="202"/>
      <c r="G75" s="202"/>
    </row>
    <row r="76" spans="1:7" s="193" customFormat="1" ht="57" customHeight="1">
      <c r="A76" s="200" t="s">
        <v>95</v>
      </c>
      <c r="B76" s="205"/>
      <c r="C76" s="205"/>
      <c r="D76" s="205"/>
      <c r="E76" s="205"/>
      <c r="F76" s="205"/>
      <c r="G76" s="205"/>
    </row>
    <row r="77" spans="1:7" s="193" customFormat="1" ht="30" customHeight="1">
      <c r="A77" s="196" t="s">
        <v>90</v>
      </c>
      <c r="B77" s="206"/>
      <c r="C77" s="206"/>
      <c r="D77" s="206"/>
      <c r="E77" s="206"/>
      <c r="F77" s="206"/>
      <c r="G77" s="206"/>
    </row>
    <row r="78" spans="1:7" s="193" customFormat="1" ht="12">
      <c r="A78" s="193" t="s">
        <v>275</v>
      </c>
      <c r="B78" s="193"/>
      <c r="C78" s="193"/>
      <c r="D78" s="193"/>
      <c r="E78" s="193"/>
      <c r="F78" s="193"/>
      <c r="G78" s="193"/>
    </row>
    <row r="79" spans="1:7" s="193" customFormat="1" ht="12">
      <c r="A79" s="193" t="s">
        <v>72</v>
      </c>
      <c r="B79" s="193"/>
      <c r="C79" s="193"/>
      <c r="D79" s="193"/>
      <c r="E79" s="193"/>
      <c r="F79" s="193"/>
      <c r="G79" s="193"/>
    </row>
    <row r="80" spans="1:7" s="193" customFormat="1" ht="3" customHeight="1">
      <c r="A80" s="193" t="s">
        <v>92</v>
      </c>
      <c r="B80" s="193"/>
      <c r="C80" s="193"/>
      <c r="D80" s="193"/>
      <c r="E80" s="193"/>
      <c r="F80" s="193"/>
      <c r="G80" s="193"/>
    </row>
    <row r="81" spans="1:7" ht="21" customHeight="1">
      <c r="A81" s="194" t="s">
        <v>93</v>
      </c>
      <c r="B81" s="194"/>
      <c r="C81" s="194"/>
      <c r="D81" s="194"/>
      <c r="E81" s="194"/>
      <c r="F81" s="194"/>
      <c r="G81" s="194"/>
    </row>
    <row r="82" spans="1:7" ht="8.25" customHeight="1"/>
    <row r="83" spans="1:7">
      <c r="A83" s="192" t="s">
        <v>19</v>
      </c>
      <c r="B83" s="203" t="s">
        <v>105</v>
      </c>
      <c r="C83" s="203"/>
      <c r="D83" s="203"/>
      <c r="F83" s="216">
        <f>F3</f>
        <v>0</v>
      </c>
      <c r="G83" s="217"/>
    </row>
    <row r="84" spans="1:7" ht="9" customHeight="1">
      <c r="B84" s="203"/>
      <c r="C84" s="203"/>
      <c r="D84" s="203"/>
    </row>
    <row r="85" spans="1:7" ht="13.5" customHeight="1">
      <c r="B85" s="203"/>
      <c r="C85" s="203"/>
      <c r="D85" s="203"/>
      <c r="E85" s="212">
        <f>E5</f>
        <v>0</v>
      </c>
      <c r="F85" s="212"/>
      <c r="G85" s="212"/>
    </row>
    <row r="86" spans="1:7" ht="21" customHeight="1">
      <c r="D86" s="211" t="s">
        <v>102</v>
      </c>
      <c r="E86" s="212"/>
      <c r="F86" s="212"/>
      <c r="G86" s="212"/>
    </row>
    <row r="87" spans="1:7" ht="6.75" customHeight="1">
      <c r="E87" s="213"/>
    </row>
    <row r="88" spans="1:7" ht="21.95" customHeight="1">
      <c r="D88" s="203" t="s">
        <v>3</v>
      </c>
      <c r="E88" s="212">
        <f>E8</f>
        <v>0</v>
      </c>
      <c r="F88" s="212"/>
      <c r="G88" s="212"/>
    </row>
    <row r="89" spans="1:7" ht="6" customHeight="1">
      <c r="E89" s="213"/>
    </row>
    <row r="90" spans="1:7" ht="21.95" customHeight="1">
      <c r="D90" s="203" t="s">
        <v>51</v>
      </c>
      <c r="E90" s="212" t="str">
        <f>E10</f>
        <v>　</v>
      </c>
      <c r="F90" s="212"/>
      <c r="G90" s="212"/>
    </row>
    <row r="91" spans="1:7" ht="8.25" customHeight="1"/>
    <row r="92" spans="1:7" s="193" customFormat="1" ht="63.75" customHeight="1">
      <c r="A92" s="196" t="s">
        <v>66</v>
      </c>
      <c r="B92" s="196"/>
      <c r="C92" s="196"/>
      <c r="D92" s="196"/>
      <c r="E92" s="196"/>
      <c r="F92" s="196"/>
      <c r="G92" s="196"/>
    </row>
    <row r="93" spans="1:7" ht="6" customHeight="1"/>
    <row r="94" spans="1:7" ht="13.5" customHeight="1">
      <c r="A94" s="197" t="s">
        <v>2</v>
      </c>
      <c r="B94" s="204"/>
      <c r="C94" s="207" t="s">
        <v>279</v>
      </c>
      <c r="D94" s="207" t="s">
        <v>49</v>
      </c>
      <c r="E94" s="214" t="s">
        <v>101</v>
      </c>
      <c r="F94" s="197" t="s">
        <v>98</v>
      </c>
      <c r="G94" s="204"/>
    </row>
    <row r="95" spans="1:7" ht="22.5" customHeight="1">
      <c r="A95" s="198"/>
      <c r="B95" s="198"/>
      <c r="C95" s="208"/>
      <c r="D95" s="208"/>
      <c r="E95" s="215"/>
      <c r="F95" s="198"/>
      <c r="G95" s="198"/>
    </row>
    <row r="96" spans="1:7" ht="22.5" customHeight="1">
      <c r="A96" s="198"/>
      <c r="B96" s="198"/>
      <c r="C96" s="208"/>
      <c r="D96" s="208"/>
      <c r="E96" s="215"/>
      <c r="F96" s="198"/>
      <c r="G96" s="198"/>
    </row>
    <row r="97" spans="1:7" ht="22.5" customHeight="1">
      <c r="A97" s="198"/>
      <c r="B97" s="198"/>
      <c r="C97" s="208"/>
      <c r="D97" s="208"/>
      <c r="E97" s="215"/>
      <c r="F97" s="198"/>
      <c r="G97" s="198"/>
    </row>
    <row r="98" spans="1:7" ht="22.5" customHeight="1">
      <c r="A98" s="198"/>
      <c r="B98" s="198"/>
      <c r="C98" s="208"/>
      <c r="D98" s="208"/>
      <c r="E98" s="215"/>
      <c r="F98" s="198"/>
      <c r="G98" s="198"/>
    </row>
    <row r="99" spans="1:7" ht="22.5" customHeight="1">
      <c r="A99" s="198"/>
      <c r="B99" s="198"/>
      <c r="C99" s="208"/>
      <c r="D99" s="208"/>
      <c r="E99" s="215"/>
      <c r="F99" s="198"/>
      <c r="G99" s="198"/>
    </row>
    <row r="100" spans="1:7" ht="22.5" customHeight="1">
      <c r="A100" s="198"/>
      <c r="B100" s="198"/>
      <c r="C100" s="208"/>
      <c r="D100" s="208"/>
      <c r="E100" s="215"/>
      <c r="F100" s="198"/>
      <c r="G100" s="198"/>
    </row>
    <row r="101" spans="1:7" ht="22.5" customHeight="1">
      <c r="A101" s="198"/>
      <c r="B101" s="198"/>
      <c r="C101" s="208"/>
      <c r="D101" s="208"/>
      <c r="E101" s="215"/>
      <c r="F101" s="198"/>
      <c r="G101" s="198"/>
    </row>
    <row r="102" spans="1:7" ht="22.5" customHeight="1">
      <c r="A102" s="198"/>
      <c r="B102" s="198"/>
      <c r="C102" s="208"/>
      <c r="D102" s="208"/>
      <c r="E102" s="215"/>
      <c r="F102" s="198"/>
      <c r="G102" s="198"/>
    </row>
    <row r="103" spans="1:7" ht="22.5" customHeight="1">
      <c r="A103" s="198"/>
      <c r="B103" s="198"/>
      <c r="C103" s="208"/>
      <c r="D103" s="208"/>
      <c r="E103" s="215"/>
      <c r="F103" s="198"/>
      <c r="G103" s="198"/>
    </row>
    <row r="104" spans="1:7" ht="22.5" customHeight="1">
      <c r="A104" s="198"/>
      <c r="B104" s="198"/>
      <c r="C104" s="208"/>
      <c r="D104" s="208"/>
      <c r="E104" s="215"/>
      <c r="F104" s="198"/>
      <c r="G104" s="198"/>
    </row>
    <row r="105" spans="1:7" ht="22.5" customHeight="1">
      <c r="A105" s="198"/>
      <c r="B105" s="198"/>
      <c r="C105" s="208"/>
      <c r="D105" s="208"/>
      <c r="E105" s="215"/>
      <c r="F105" s="198"/>
      <c r="G105" s="198"/>
    </row>
    <row r="106" spans="1:7" ht="22.5" customHeight="1">
      <c r="A106" s="198"/>
      <c r="B106" s="198"/>
      <c r="C106" s="208"/>
      <c r="D106" s="208"/>
      <c r="E106" s="215"/>
      <c r="F106" s="198"/>
      <c r="G106" s="198"/>
    </row>
    <row r="107" spans="1:7" ht="22.5" customHeight="1">
      <c r="A107" s="198"/>
      <c r="B107" s="198"/>
      <c r="C107" s="208"/>
      <c r="D107" s="208"/>
      <c r="E107" s="215"/>
      <c r="F107" s="198"/>
      <c r="G107" s="198"/>
    </row>
    <row r="108" spans="1:7" ht="22.5" customHeight="1">
      <c r="A108" s="198"/>
      <c r="B108" s="198"/>
      <c r="C108" s="208"/>
      <c r="D108" s="208"/>
      <c r="E108" s="215"/>
      <c r="F108" s="198"/>
      <c r="G108" s="198"/>
    </row>
    <row r="109" spans="1:7" ht="22.5" customHeight="1">
      <c r="A109" s="198"/>
      <c r="B109" s="198"/>
      <c r="C109" s="208"/>
      <c r="D109" s="208"/>
      <c r="E109" s="215"/>
      <c r="F109" s="198"/>
      <c r="G109" s="198"/>
    </row>
    <row r="110" spans="1:7" ht="22.5" customHeight="1">
      <c r="A110" s="198"/>
      <c r="B110" s="198"/>
      <c r="C110" s="208"/>
      <c r="D110" s="208"/>
      <c r="E110" s="215"/>
      <c r="F110" s="198"/>
      <c r="G110" s="198"/>
    </row>
    <row r="111" spans="1:7" ht="22.5" customHeight="1">
      <c r="A111" s="198"/>
      <c r="B111" s="198"/>
      <c r="C111" s="208"/>
      <c r="D111" s="208"/>
      <c r="E111" s="215"/>
      <c r="F111" s="198"/>
      <c r="G111" s="198"/>
    </row>
    <row r="112" spans="1:7" ht="22.5" customHeight="1">
      <c r="A112" s="198"/>
      <c r="B112" s="198"/>
      <c r="C112" s="208"/>
      <c r="D112" s="208"/>
      <c r="E112" s="215"/>
      <c r="F112" s="198"/>
      <c r="G112" s="198"/>
    </row>
    <row r="113" spans="1:7" ht="22.5" customHeight="1">
      <c r="A113" s="198"/>
      <c r="B113" s="198"/>
      <c r="C113" s="208"/>
      <c r="D113" s="208"/>
      <c r="E113" s="215"/>
      <c r="F113" s="198"/>
      <c r="G113" s="198"/>
    </row>
    <row r="114" spans="1:7" ht="14.25" customHeight="1">
      <c r="A114" s="201"/>
      <c r="B114" s="201"/>
      <c r="C114" s="210"/>
      <c r="D114" s="210"/>
      <c r="E114" s="201"/>
      <c r="F114" s="201"/>
      <c r="G114" s="218" t="s">
        <v>283</v>
      </c>
    </row>
    <row r="115" spans="1:7" s="193" customFormat="1" ht="15.75" customHeight="1">
      <c r="A115" s="202" t="s">
        <v>97</v>
      </c>
      <c r="B115" s="202"/>
      <c r="C115" s="202"/>
      <c r="D115" s="202"/>
      <c r="E115" s="202"/>
      <c r="F115" s="202"/>
      <c r="G115" s="202"/>
    </row>
    <row r="116" spans="1:7" s="193" customFormat="1" ht="57" customHeight="1">
      <c r="A116" s="200" t="s">
        <v>95</v>
      </c>
      <c r="B116" s="205"/>
      <c r="C116" s="205"/>
      <c r="D116" s="205"/>
      <c r="E116" s="205"/>
      <c r="F116" s="205"/>
      <c r="G116" s="205"/>
    </row>
    <row r="117" spans="1:7" s="193" customFormat="1" ht="30" customHeight="1">
      <c r="A117" s="196" t="s">
        <v>90</v>
      </c>
      <c r="B117" s="206"/>
      <c r="C117" s="206"/>
      <c r="D117" s="206"/>
      <c r="E117" s="206"/>
      <c r="F117" s="206"/>
      <c r="G117" s="206"/>
    </row>
    <row r="118" spans="1:7" s="193" customFormat="1" ht="12">
      <c r="A118" s="193" t="s">
        <v>275</v>
      </c>
      <c r="B118" s="193"/>
      <c r="C118" s="193"/>
      <c r="D118" s="193"/>
      <c r="E118" s="193"/>
      <c r="F118" s="193"/>
      <c r="G118" s="193"/>
    </row>
    <row r="119" spans="1:7" s="193" customFormat="1" ht="12">
      <c r="A119" s="193" t="s">
        <v>72</v>
      </c>
      <c r="B119" s="193"/>
      <c r="C119" s="193"/>
      <c r="D119" s="193"/>
      <c r="E119" s="193"/>
      <c r="F119" s="193"/>
      <c r="G119" s="193"/>
    </row>
    <row r="120" spans="1:7" s="193" customFormat="1" ht="3" customHeight="1">
      <c r="A120" s="193" t="s">
        <v>92</v>
      </c>
      <c r="B120" s="193"/>
      <c r="C120" s="193"/>
      <c r="D120" s="193"/>
      <c r="E120" s="193"/>
      <c r="F120" s="193"/>
      <c r="G120" s="193"/>
    </row>
    <row r="121" spans="1:7" ht="21.95" customHeight="1"/>
  </sheetData>
  <sheetProtection sheet="1" objects="1" scenarios="1"/>
  <mergeCells count="161">
    <mergeCell ref="A1:G1"/>
    <mergeCell ref="B3:C3"/>
    <mergeCell ref="F3:G3"/>
    <mergeCell ref="B4:C4"/>
    <mergeCell ref="A6:C6"/>
    <mergeCell ref="A8:C8"/>
    <mergeCell ref="E8:G8"/>
    <mergeCell ref="E10:G10"/>
    <mergeCell ref="A12:G12"/>
    <mergeCell ref="A14:B14"/>
    <mergeCell ref="F14:G14"/>
    <mergeCell ref="A15:B15"/>
    <mergeCell ref="F15:G15"/>
    <mergeCell ref="A16:B16"/>
    <mergeCell ref="F16:G16"/>
    <mergeCell ref="A17:B17"/>
    <mergeCell ref="F17:G17"/>
    <mergeCell ref="A18:B18"/>
    <mergeCell ref="F18:G18"/>
    <mergeCell ref="A19:B19"/>
    <mergeCell ref="F19:G19"/>
    <mergeCell ref="A20:B20"/>
    <mergeCell ref="F20:G20"/>
    <mergeCell ref="A21:B21"/>
    <mergeCell ref="F21:G21"/>
    <mergeCell ref="A22:B22"/>
    <mergeCell ref="F22:G22"/>
    <mergeCell ref="A23:B23"/>
    <mergeCell ref="F23:G23"/>
    <mergeCell ref="A24:B24"/>
    <mergeCell ref="F24:G24"/>
    <mergeCell ref="A25:B25"/>
    <mergeCell ref="F25:G25"/>
    <mergeCell ref="A26:B26"/>
    <mergeCell ref="F26:G26"/>
    <mergeCell ref="A27:B27"/>
    <mergeCell ref="F27:G27"/>
    <mergeCell ref="A28:B28"/>
    <mergeCell ref="F28:G28"/>
    <mergeCell ref="A29:B29"/>
    <mergeCell ref="F29:G29"/>
    <mergeCell ref="A30:B30"/>
    <mergeCell ref="F30:G30"/>
    <mergeCell ref="A31:B31"/>
    <mergeCell ref="F31:G31"/>
    <mergeCell ref="A33:B33"/>
    <mergeCell ref="F33:G33"/>
    <mergeCell ref="A34:B34"/>
    <mergeCell ref="F34:G34"/>
    <mergeCell ref="A35:G35"/>
    <mergeCell ref="A36:G36"/>
    <mergeCell ref="A37:G37"/>
    <mergeCell ref="A38:G38"/>
    <mergeCell ref="A39:G39"/>
    <mergeCell ref="A41:G41"/>
    <mergeCell ref="B43:C43"/>
    <mergeCell ref="F43:G43"/>
    <mergeCell ref="B44:C44"/>
    <mergeCell ref="E48:G48"/>
    <mergeCell ref="E50:G50"/>
    <mergeCell ref="A52:G52"/>
    <mergeCell ref="A54:B54"/>
    <mergeCell ref="F54:G54"/>
    <mergeCell ref="A55:B55"/>
    <mergeCell ref="F55:G55"/>
    <mergeCell ref="A56:B56"/>
    <mergeCell ref="F56:G56"/>
    <mergeCell ref="A57:B57"/>
    <mergeCell ref="F57:G57"/>
    <mergeCell ref="A58:B58"/>
    <mergeCell ref="F58:G58"/>
    <mergeCell ref="A59:B59"/>
    <mergeCell ref="F59:G59"/>
    <mergeCell ref="A60:B60"/>
    <mergeCell ref="F60:G60"/>
    <mergeCell ref="A61:B61"/>
    <mergeCell ref="F61:G61"/>
    <mergeCell ref="A62:B62"/>
    <mergeCell ref="F62:G62"/>
    <mergeCell ref="A63:B63"/>
    <mergeCell ref="F63:G63"/>
    <mergeCell ref="A64:B64"/>
    <mergeCell ref="F64:G64"/>
    <mergeCell ref="A65:B65"/>
    <mergeCell ref="F65:G65"/>
    <mergeCell ref="A66:B66"/>
    <mergeCell ref="F66:G66"/>
    <mergeCell ref="A67:B67"/>
    <mergeCell ref="F67:G67"/>
    <mergeCell ref="A68:B68"/>
    <mergeCell ref="F68:G68"/>
    <mergeCell ref="A69:B69"/>
    <mergeCell ref="F69:G69"/>
    <mergeCell ref="A70:B70"/>
    <mergeCell ref="F70:G70"/>
    <mergeCell ref="A71:B71"/>
    <mergeCell ref="F71:G71"/>
    <mergeCell ref="A72:B72"/>
    <mergeCell ref="F72:G72"/>
    <mergeCell ref="A73:B73"/>
    <mergeCell ref="F73:G73"/>
    <mergeCell ref="A75:G75"/>
    <mergeCell ref="A76:G76"/>
    <mergeCell ref="A77:G77"/>
    <mergeCell ref="A78:G78"/>
    <mergeCell ref="A79:G79"/>
    <mergeCell ref="A81:G81"/>
    <mergeCell ref="B83:C83"/>
    <mergeCell ref="F83:G83"/>
    <mergeCell ref="B84:C84"/>
    <mergeCell ref="E88:G88"/>
    <mergeCell ref="E90:G90"/>
    <mergeCell ref="A92:G92"/>
    <mergeCell ref="A94:B94"/>
    <mergeCell ref="F94:G94"/>
    <mergeCell ref="A95:B95"/>
    <mergeCell ref="F95:G95"/>
    <mergeCell ref="A96:B96"/>
    <mergeCell ref="F96:G96"/>
    <mergeCell ref="A97:B97"/>
    <mergeCell ref="F97:G97"/>
    <mergeCell ref="A98:B98"/>
    <mergeCell ref="F98:G98"/>
    <mergeCell ref="A99:B99"/>
    <mergeCell ref="F99:G99"/>
    <mergeCell ref="A100:B100"/>
    <mergeCell ref="F100:G100"/>
    <mergeCell ref="A101:B101"/>
    <mergeCell ref="F101:G101"/>
    <mergeCell ref="A102:B102"/>
    <mergeCell ref="F102:G102"/>
    <mergeCell ref="A103:B103"/>
    <mergeCell ref="F103:G103"/>
    <mergeCell ref="A104:B104"/>
    <mergeCell ref="F104:G104"/>
    <mergeCell ref="A105:B105"/>
    <mergeCell ref="F105:G105"/>
    <mergeCell ref="A106:B106"/>
    <mergeCell ref="F106:G106"/>
    <mergeCell ref="A107:B107"/>
    <mergeCell ref="F107:G107"/>
    <mergeCell ref="A108:B108"/>
    <mergeCell ref="F108:G108"/>
    <mergeCell ref="A109:B109"/>
    <mergeCell ref="F109:G109"/>
    <mergeCell ref="A110:B110"/>
    <mergeCell ref="F110:G110"/>
    <mergeCell ref="A111:B111"/>
    <mergeCell ref="F111:G111"/>
    <mergeCell ref="A112:B112"/>
    <mergeCell ref="F112:G112"/>
    <mergeCell ref="A113:B113"/>
    <mergeCell ref="F113:G113"/>
    <mergeCell ref="A115:G115"/>
    <mergeCell ref="A116:G116"/>
    <mergeCell ref="A117:G117"/>
    <mergeCell ref="A118:G118"/>
    <mergeCell ref="A119:G119"/>
    <mergeCell ref="E5:G6"/>
    <mergeCell ref="E45:G46"/>
    <mergeCell ref="E85:G86"/>
  </mergeCells>
  <phoneticPr fontId="3"/>
  <printOptions verticalCentered="1"/>
  <pageMargins left="0.78740157480314965" right="0.39370078740157483" top="0.39370078740157483" bottom="0.19685039370078741" header="0.51181102362204722" footer="0.51181102362204722"/>
  <pageSetup paperSize="9" fitToWidth="1" fitToHeight="1" orientation="portrait"/>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2">
    <tabColor rgb="FF0070C0"/>
  </sheetPr>
  <dimension ref="A1:V51"/>
  <sheetViews>
    <sheetView view="pageBreakPreview" zoomScaleNormal="90" zoomScaleSheetLayoutView="100" workbookViewId="0">
      <selection activeCell="E7" sqref="E7:G7"/>
    </sheetView>
  </sheetViews>
  <sheetFormatPr defaultRowHeight="13.5"/>
  <cols>
    <col min="1" max="1" width="4.75" style="219" customWidth="1"/>
    <col min="2" max="33" width="4.625" style="219" customWidth="1"/>
    <col min="34" max="16384" width="9" style="219" customWidth="1"/>
  </cols>
  <sheetData>
    <row r="1" spans="1:21" ht="21" customHeight="1">
      <c r="A1" s="220" t="s">
        <v>124</v>
      </c>
      <c r="B1" s="220"/>
      <c r="C1" s="220"/>
      <c r="D1" s="220"/>
      <c r="E1" s="220"/>
      <c r="F1" s="220"/>
      <c r="G1" s="220"/>
      <c r="H1" s="220"/>
      <c r="I1" s="220"/>
      <c r="J1" s="220"/>
      <c r="K1" s="220"/>
      <c r="L1" s="220"/>
      <c r="M1" s="220"/>
      <c r="N1" s="220"/>
      <c r="O1" s="220"/>
      <c r="P1" s="220"/>
      <c r="Q1" s="220"/>
      <c r="R1" s="220"/>
    </row>
    <row r="2" spans="1:21" ht="21" customHeight="1">
      <c r="B2" s="220"/>
      <c r="C2" s="220"/>
      <c r="D2" s="220"/>
      <c r="E2" s="220"/>
      <c r="F2" s="220"/>
      <c r="G2" s="220"/>
      <c r="H2" s="220"/>
      <c r="I2" s="247" t="s">
        <v>3</v>
      </c>
      <c r="J2" s="247"/>
      <c r="K2" s="247"/>
      <c r="L2" s="247"/>
      <c r="M2" s="252">
        <f>基本情報入力シート!C10</f>
        <v>0</v>
      </c>
      <c r="N2" s="252"/>
      <c r="O2" s="252"/>
      <c r="P2" s="252"/>
      <c r="Q2" s="252"/>
      <c r="R2" s="252"/>
    </row>
    <row r="3" spans="1:21" ht="7.5" customHeight="1">
      <c r="B3" s="220"/>
      <c r="C3" s="220"/>
      <c r="D3" s="220"/>
      <c r="E3" s="220"/>
      <c r="F3" s="220"/>
      <c r="G3" s="220"/>
      <c r="H3" s="220"/>
      <c r="I3" s="220"/>
      <c r="J3" s="220"/>
      <c r="K3" s="220"/>
      <c r="L3" s="220"/>
      <c r="M3" s="253"/>
      <c r="N3" s="220"/>
      <c r="O3" s="220"/>
      <c r="P3" s="220"/>
      <c r="Q3" s="220"/>
      <c r="R3" s="220"/>
    </row>
    <row r="4" spans="1:21" ht="20.100000000000001" customHeight="1">
      <c r="A4" s="222" t="s">
        <v>122</v>
      </c>
      <c r="B4" s="222"/>
      <c r="C4" s="222"/>
      <c r="D4" s="222"/>
      <c r="E4" s="222"/>
      <c r="F4" s="222"/>
      <c r="G4" s="222"/>
      <c r="H4" s="245"/>
      <c r="I4" s="245"/>
      <c r="J4" s="245"/>
      <c r="K4" s="245"/>
      <c r="L4" s="222"/>
      <c r="M4" s="222"/>
      <c r="N4" s="222"/>
      <c r="O4" s="222"/>
      <c r="P4" s="222"/>
      <c r="Q4" s="222"/>
      <c r="R4" s="222"/>
      <c r="S4" s="222"/>
      <c r="T4" s="222"/>
      <c r="U4" s="222"/>
    </row>
    <row r="5" spans="1:21" ht="6" customHeight="1">
      <c r="A5" s="222"/>
      <c r="B5" s="222"/>
      <c r="C5" s="222"/>
      <c r="D5" s="222"/>
      <c r="E5" s="222"/>
      <c r="F5" s="222"/>
      <c r="G5" s="222"/>
      <c r="H5" s="222"/>
      <c r="I5" s="222"/>
      <c r="J5" s="222"/>
      <c r="K5" s="222"/>
      <c r="L5" s="222"/>
      <c r="M5" s="222"/>
      <c r="N5" s="222"/>
      <c r="O5" s="222"/>
      <c r="P5" s="222"/>
      <c r="Q5" s="222"/>
      <c r="R5" s="222"/>
      <c r="S5" s="222"/>
      <c r="T5" s="222"/>
      <c r="U5" s="222"/>
    </row>
    <row r="6" spans="1:21" ht="20.100000000000001" customHeight="1">
      <c r="A6" s="221" t="s">
        <v>63</v>
      </c>
      <c r="B6" s="221"/>
      <c r="C6" s="221"/>
      <c r="D6" s="221"/>
      <c r="E6" s="237" t="s">
        <v>233</v>
      </c>
      <c r="F6" s="237"/>
      <c r="G6" s="237"/>
      <c r="H6" s="237" t="s">
        <v>120</v>
      </c>
      <c r="I6" s="237"/>
      <c r="J6" s="237"/>
      <c r="K6" s="237"/>
      <c r="L6" s="250" t="s">
        <v>119</v>
      </c>
      <c r="M6" s="237" t="s">
        <v>118</v>
      </c>
      <c r="N6" s="237"/>
      <c r="O6" s="237"/>
      <c r="P6" s="237" t="s">
        <v>61</v>
      </c>
      <c r="Q6" s="237"/>
      <c r="R6" s="237"/>
      <c r="S6" s="222"/>
      <c r="T6" s="222"/>
      <c r="U6" s="222"/>
    </row>
    <row r="7" spans="1:21" ht="20.100000000000001" customHeight="1">
      <c r="A7" s="223" t="s">
        <v>235</v>
      </c>
      <c r="B7" s="223"/>
      <c r="C7" s="223"/>
      <c r="D7" s="223"/>
      <c r="E7" s="238"/>
      <c r="F7" s="238"/>
      <c r="G7" s="238"/>
      <c r="H7" s="238"/>
      <c r="I7" s="238"/>
      <c r="J7" s="238"/>
      <c r="K7" s="238"/>
      <c r="L7" s="251"/>
      <c r="M7" s="254" t="s">
        <v>88</v>
      </c>
      <c r="N7" s="254"/>
      <c r="O7" s="254"/>
      <c r="P7" s="254" t="s">
        <v>88</v>
      </c>
      <c r="Q7" s="254"/>
      <c r="R7" s="254"/>
      <c r="S7" s="222"/>
      <c r="T7" s="222"/>
      <c r="U7" s="222"/>
    </row>
    <row r="8" spans="1:21" ht="20.100000000000001" customHeight="1">
      <c r="A8" s="223"/>
      <c r="B8" s="223"/>
      <c r="C8" s="223"/>
      <c r="D8" s="223"/>
      <c r="E8" s="238"/>
      <c r="F8" s="238"/>
      <c r="G8" s="238"/>
      <c r="H8" s="238"/>
      <c r="I8" s="238"/>
      <c r="J8" s="238"/>
      <c r="K8" s="238"/>
      <c r="L8" s="251"/>
      <c r="M8" s="254" t="s">
        <v>88</v>
      </c>
      <c r="N8" s="254"/>
      <c r="O8" s="254"/>
      <c r="P8" s="254" t="s">
        <v>88</v>
      </c>
      <c r="Q8" s="254"/>
      <c r="R8" s="254"/>
      <c r="S8" s="222"/>
      <c r="T8" s="222"/>
      <c r="U8" s="222"/>
    </row>
    <row r="9" spans="1:21" ht="20.100000000000001" customHeight="1">
      <c r="A9" s="223"/>
      <c r="B9" s="223"/>
      <c r="C9" s="223"/>
      <c r="D9" s="223"/>
      <c r="E9" s="238"/>
      <c r="F9" s="238"/>
      <c r="G9" s="238"/>
      <c r="H9" s="238"/>
      <c r="I9" s="238"/>
      <c r="J9" s="238"/>
      <c r="K9" s="238"/>
      <c r="L9" s="251"/>
      <c r="M9" s="254" t="s">
        <v>88</v>
      </c>
      <c r="N9" s="254"/>
      <c r="O9" s="254"/>
      <c r="P9" s="254" t="s">
        <v>88</v>
      </c>
      <c r="Q9" s="254"/>
      <c r="R9" s="254"/>
      <c r="S9" s="222"/>
      <c r="T9" s="222"/>
      <c r="U9" s="222"/>
    </row>
    <row r="10" spans="1:21" ht="20.100000000000001" customHeight="1">
      <c r="A10" s="223" t="s">
        <v>237</v>
      </c>
      <c r="B10" s="223"/>
      <c r="C10" s="223"/>
      <c r="D10" s="223"/>
      <c r="E10" s="238"/>
      <c r="F10" s="238"/>
      <c r="G10" s="238"/>
      <c r="H10" s="238"/>
      <c r="I10" s="238"/>
      <c r="J10" s="238"/>
      <c r="K10" s="238"/>
      <c r="L10" s="251"/>
      <c r="M10" s="254" t="s">
        <v>88</v>
      </c>
      <c r="N10" s="254"/>
      <c r="O10" s="254"/>
      <c r="P10" s="254" t="s">
        <v>88</v>
      </c>
      <c r="Q10" s="254"/>
      <c r="R10" s="254"/>
      <c r="S10" s="222"/>
      <c r="T10" s="222"/>
      <c r="U10" s="222"/>
    </row>
    <row r="11" spans="1:21" ht="20.100000000000001" customHeight="1">
      <c r="A11" s="223"/>
      <c r="B11" s="223"/>
      <c r="C11" s="223"/>
      <c r="D11" s="223"/>
      <c r="E11" s="238"/>
      <c r="F11" s="238"/>
      <c r="G11" s="238"/>
      <c r="H11" s="238"/>
      <c r="I11" s="238"/>
      <c r="J11" s="238"/>
      <c r="K11" s="238"/>
      <c r="L11" s="251"/>
      <c r="M11" s="254" t="s">
        <v>88</v>
      </c>
      <c r="N11" s="254"/>
      <c r="O11" s="254"/>
      <c r="P11" s="254" t="s">
        <v>88</v>
      </c>
      <c r="Q11" s="254"/>
      <c r="R11" s="254"/>
      <c r="S11" s="222"/>
      <c r="T11" s="222"/>
      <c r="U11" s="222"/>
    </row>
    <row r="12" spans="1:21" ht="20.100000000000001" customHeight="1">
      <c r="A12" s="223"/>
      <c r="B12" s="223"/>
      <c r="C12" s="223"/>
      <c r="D12" s="223"/>
      <c r="E12" s="238"/>
      <c r="F12" s="238"/>
      <c r="G12" s="238"/>
      <c r="H12" s="238"/>
      <c r="I12" s="238"/>
      <c r="J12" s="238"/>
      <c r="K12" s="238"/>
      <c r="L12" s="251"/>
      <c r="M12" s="254" t="s">
        <v>88</v>
      </c>
      <c r="N12" s="254"/>
      <c r="O12" s="254"/>
      <c r="P12" s="254" t="s">
        <v>88</v>
      </c>
      <c r="Q12" s="254"/>
      <c r="R12" s="254"/>
      <c r="S12" s="222"/>
      <c r="T12" s="222"/>
      <c r="U12" s="222"/>
    </row>
    <row r="13" spans="1:21" ht="20.100000000000001" customHeight="1">
      <c r="A13" s="223" t="s">
        <v>239</v>
      </c>
      <c r="B13" s="223"/>
      <c r="C13" s="223"/>
      <c r="D13" s="223"/>
      <c r="E13" s="238"/>
      <c r="F13" s="238"/>
      <c r="G13" s="238"/>
      <c r="H13" s="238"/>
      <c r="I13" s="238"/>
      <c r="J13" s="238"/>
      <c r="K13" s="238"/>
      <c r="L13" s="251"/>
      <c r="M13" s="254" t="s">
        <v>88</v>
      </c>
      <c r="N13" s="254"/>
      <c r="O13" s="254"/>
      <c r="P13" s="254" t="s">
        <v>88</v>
      </c>
      <c r="Q13" s="254"/>
      <c r="R13" s="254"/>
      <c r="S13" s="222"/>
      <c r="T13" s="222"/>
      <c r="U13" s="222"/>
    </row>
    <row r="14" spans="1:21" ht="20.100000000000001" customHeight="1">
      <c r="A14" s="223"/>
      <c r="B14" s="223"/>
      <c r="C14" s="223"/>
      <c r="D14" s="223"/>
      <c r="E14" s="238"/>
      <c r="F14" s="238"/>
      <c r="G14" s="238"/>
      <c r="H14" s="238"/>
      <c r="I14" s="238"/>
      <c r="J14" s="238"/>
      <c r="K14" s="238"/>
      <c r="L14" s="251"/>
      <c r="M14" s="254" t="s">
        <v>88</v>
      </c>
      <c r="N14" s="254"/>
      <c r="O14" s="254"/>
      <c r="P14" s="254" t="s">
        <v>88</v>
      </c>
      <c r="Q14" s="254"/>
      <c r="R14" s="254"/>
      <c r="S14" s="222"/>
      <c r="T14" s="222"/>
      <c r="U14" s="222"/>
    </row>
    <row r="15" spans="1:21" ht="20.100000000000001" customHeight="1">
      <c r="A15" s="223"/>
      <c r="B15" s="223"/>
      <c r="C15" s="223"/>
      <c r="D15" s="223"/>
      <c r="E15" s="238"/>
      <c r="F15" s="238"/>
      <c r="G15" s="238"/>
      <c r="H15" s="238"/>
      <c r="I15" s="238"/>
      <c r="J15" s="238"/>
      <c r="K15" s="238"/>
      <c r="L15" s="251"/>
      <c r="M15" s="254" t="s">
        <v>88</v>
      </c>
      <c r="N15" s="254"/>
      <c r="O15" s="254"/>
      <c r="P15" s="254" t="s">
        <v>88</v>
      </c>
      <c r="Q15" s="254"/>
      <c r="R15" s="254"/>
      <c r="S15" s="222"/>
      <c r="T15" s="222"/>
      <c r="U15" s="222"/>
    </row>
    <row r="16" spans="1:21" ht="20.100000000000001" customHeight="1">
      <c r="A16" s="223" t="s">
        <v>240</v>
      </c>
      <c r="B16" s="223"/>
      <c r="C16" s="223"/>
      <c r="D16" s="223"/>
      <c r="E16" s="238"/>
      <c r="F16" s="238"/>
      <c r="G16" s="238"/>
      <c r="H16" s="238"/>
      <c r="I16" s="238"/>
      <c r="J16" s="238"/>
      <c r="K16" s="238"/>
      <c r="L16" s="251"/>
      <c r="M16" s="254" t="s">
        <v>88</v>
      </c>
      <c r="N16" s="254"/>
      <c r="O16" s="254"/>
      <c r="P16" s="254" t="s">
        <v>88</v>
      </c>
      <c r="Q16" s="254"/>
      <c r="R16" s="254"/>
      <c r="S16" s="222"/>
      <c r="T16" s="222"/>
      <c r="U16" s="222"/>
    </row>
    <row r="17" spans="1:21" ht="20.100000000000001" customHeight="1">
      <c r="A17" s="223"/>
      <c r="B17" s="223"/>
      <c r="C17" s="223"/>
      <c r="D17" s="223"/>
      <c r="E17" s="238"/>
      <c r="F17" s="238"/>
      <c r="G17" s="238"/>
      <c r="H17" s="238"/>
      <c r="I17" s="238"/>
      <c r="J17" s="238"/>
      <c r="K17" s="238"/>
      <c r="L17" s="251"/>
      <c r="M17" s="254" t="s">
        <v>88</v>
      </c>
      <c r="N17" s="254"/>
      <c r="O17" s="254"/>
      <c r="P17" s="254" t="s">
        <v>88</v>
      </c>
      <c r="Q17" s="254"/>
      <c r="R17" s="254"/>
      <c r="S17" s="222"/>
      <c r="T17" s="222"/>
      <c r="U17" s="222"/>
    </row>
    <row r="18" spans="1:21" ht="19.5" customHeight="1">
      <c r="A18" s="223"/>
      <c r="B18" s="223"/>
      <c r="C18" s="223"/>
      <c r="D18" s="223"/>
      <c r="E18" s="238"/>
      <c r="F18" s="238"/>
      <c r="G18" s="238"/>
      <c r="H18" s="238"/>
      <c r="I18" s="238"/>
      <c r="J18" s="238"/>
      <c r="K18" s="238"/>
      <c r="L18" s="251"/>
      <c r="M18" s="254" t="s">
        <v>88</v>
      </c>
      <c r="N18" s="254"/>
      <c r="O18" s="254"/>
      <c r="P18" s="254" t="s">
        <v>88</v>
      </c>
      <c r="Q18" s="254"/>
      <c r="R18" s="254"/>
      <c r="S18" s="222"/>
      <c r="T18" s="222"/>
      <c r="U18" s="222"/>
    </row>
    <row r="19" spans="1:21" ht="20.100000000000001" customHeight="1">
      <c r="A19" s="223" t="s">
        <v>219</v>
      </c>
      <c r="B19" s="223"/>
      <c r="C19" s="223"/>
      <c r="D19" s="223"/>
      <c r="E19" s="238"/>
      <c r="F19" s="238"/>
      <c r="G19" s="238"/>
      <c r="H19" s="238"/>
      <c r="I19" s="238"/>
      <c r="J19" s="238"/>
      <c r="K19" s="238"/>
      <c r="L19" s="251"/>
      <c r="M19" s="254" t="s">
        <v>88</v>
      </c>
      <c r="N19" s="254"/>
      <c r="O19" s="254"/>
      <c r="P19" s="254" t="s">
        <v>88</v>
      </c>
      <c r="Q19" s="254"/>
      <c r="R19" s="254"/>
      <c r="S19" s="222"/>
      <c r="T19" s="222"/>
      <c r="U19" s="222"/>
    </row>
    <row r="20" spans="1:21" ht="20.100000000000001" customHeight="1">
      <c r="A20" s="223"/>
      <c r="B20" s="223"/>
      <c r="C20" s="223"/>
      <c r="D20" s="223"/>
      <c r="E20" s="238"/>
      <c r="F20" s="238"/>
      <c r="G20" s="238"/>
      <c r="H20" s="238"/>
      <c r="I20" s="238"/>
      <c r="J20" s="238"/>
      <c r="K20" s="238"/>
      <c r="L20" s="251"/>
      <c r="M20" s="254" t="s">
        <v>88</v>
      </c>
      <c r="N20" s="254"/>
      <c r="O20" s="254"/>
      <c r="P20" s="254" t="s">
        <v>88</v>
      </c>
      <c r="Q20" s="254"/>
      <c r="R20" s="254"/>
      <c r="S20" s="222"/>
      <c r="T20" s="222"/>
      <c r="U20" s="222"/>
    </row>
    <row r="21" spans="1:21" ht="20.100000000000001" customHeight="1">
      <c r="A21" s="223"/>
      <c r="B21" s="223"/>
      <c r="C21" s="223"/>
      <c r="D21" s="223"/>
      <c r="E21" s="238"/>
      <c r="F21" s="238"/>
      <c r="G21" s="238"/>
      <c r="H21" s="238"/>
      <c r="I21" s="238"/>
      <c r="J21" s="238"/>
      <c r="K21" s="238"/>
      <c r="L21" s="251"/>
      <c r="M21" s="254" t="s">
        <v>88</v>
      </c>
      <c r="N21" s="254"/>
      <c r="O21" s="254"/>
      <c r="P21" s="254" t="s">
        <v>88</v>
      </c>
      <c r="Q21" s="254"/>
      <c r="R21" s="254"/>
      <c r="S21" s="222"/>
      <c r="T21" s="222"/>
      <c r="U21" s="222"/>
    </row>
    <row r="22" spans="1:21" ht="20.100000000000001" customHeight="1">
      <c r="A22" s="223" t="s">
        <v>238</v>
      </c>
      <c r="B22" s="223"/>
      <c r="C22" s="223"/>
      <c r="D22" s="223"/>
      <c r="E22" s="238"/>
      <c r="F22" s="238"/>
      <c r="G22" s="238"/>
      <c r="H22" s="238"/>
      <c r="I22" s="238"/>
      <c r="J22" s="238"/>
      <c r="K22" s="238"/>
      <c r="L22" s="251"/>
      <c r="M22" s="254" t="s">
        <v>88</v>
      </c>
      <c r="N22" s="254"/>
      <c r="O22" s="254"/>
      <c r="P22" s="254" t="s">
        <v>88</v>
      </c>
      <c r="Q22" s="254"/>
      <c r="R22" s="254"/>
      <c r="S22" s="222"/>
      <c r="T22" s="222"/>
      <c r="U22" s="222"/>
    </row>
    <row r="23" spans="1:21" ht="20.100000000000001" customHeight="1">
      <c r="A23" s="223"/>
      <c r="B23" s="223"/>
      <c r="C23" s="223"/>
      <c r="D23" s="223"/>
      <c r="E23" s="238"/>
      <c r="F23" s="238"/>
      <c r="G23" s="238"/>
      <c r="H23" s="238"/>
      <c r="I23" s="238"/>
      <c r="J23" s="238"/>
      <c r="K23" s="238"/>
      <c r="L23" s="251"/>
      <c r="M23" s="254" t="s">
        <v>88</v>
      </c>
      <c r="N23" s="254"/>
      <c r="O23" s="254"/>
      <c r="P23" s="254" t="s">
        <v>88</v>
      </c>
      <c r="Q23" s="254"/>
      <c r="R23" s="254"/>
      <c r="S23" s="222"/>
      <c r="T23" s="222"/>
      <c r="U23" s="222"/>
    </row>
    <row r="24" spans="1:21" ht="20.100000000000001" customHeight="1">
      <c r="A24" s="223"/>
      <c r="B24" s="223"/>
      <c r="C24" s="223"/>
      <c r="D24" s="223"/>
      <c r="E24" s="238"/>
      <c r="F24" s="238"/>
      <c r="G24" s="238"/>
      <c r="H24" s="238"/>
      <c r="I24" s="238"/>
      <c r="J24" s="238"/>
      <c r="K24" s="238"/>
      <c r="L24" s="251"/>
      <c r="M24" s="254" t="s">
        <v>88</v>
      </c>
      <c r="N24" s="254"/>
      <c r="O24" s="254"/>
      <c r="P24" s="254" t="s">
        <v>88</v>
      </c>
      <c r="Q24" s="254"/>
      <c r="R24" s="254"/>
      <c r="S24" s="222"/>
      <c r="T24" s="222"/>
      <c r="U24" s="222"/>
    </row>
    <row r="25" spans="1:21" ht="19.5" customHeight="1">
      <c r="A25" s="224" t="s">
        <v>254</v>
      </c>
      <c r="B25" s="224"/>
      <c r="C25" s="224"/>
      <c r="D25" s="224"/>
      <c r="E25" s="234"/>
      <c r="F25" s="234"/>
      <c r="G25" s="234"/>
      <c r="H25" s="234"/>
      <c r="I25" s="234"/>
      <c r="J25" s="234"/>
      <c r="K25" s="234"/>
      <c r="L25" s="224"/>
      <c r="M25" s="255"/>
      <c r="N25" s="255"/>
      <c r="O25" s="255"/>
      <c r="P25" s="255"/>
      <c r="Q25" s="255"/>
      <c r="R25" s="255"/>
      <c r="S25" s="222"/>
      <c r="T25" s="222"/>
      <c r="U25" s="222"/>
    </row>
    <row r="26" spans="1:21">
      <c r="A26" s="225" t="s">
        <v>162</v>
      </c>
      <c r="B26" s="225"/>
      <c r="C26" s="225"/>
      <c r="D26" s="225"/>
      <c r="E26" s="225"/>
      <c r="F26" s="225"/>
      <c r="G26" s="225"/>
      <c r="H26" s="225"/>
      <c r="I26" s="225"/>
      <c r="J26" s="225"/>
      <c r="K26" s="225"/>
      <c r="L26" s="225"/>
      <c r="M26" s="225"/>
      <c r="N26" s="225"/>
      <c r="O26" s="225"/>
      <c r="P26" s="225"/>
      <c r="Q26" s="225"/>
      <c r="R26" s="225"/>
      <c r="S26" s="222"/>
      <c r="T26" s="222"/>
      <c r="U26" s="222"/>
    </row>
    <row r="27" spans="1:21">
      <c r="A27" s="225" t="s">
        <v>255</v>
      </c>
      <c r="B27" s="225"/>
      <c r="C27" s="225"/>
      <c r="D27" s="225"/>
      <c r="E27" s="225"/>
      <c r="F27" s="225"/>
      <c r="G27" s="225"/>
      <c r="H27" s="225"/>
      <c r="I27" s="225"/>
      <c r="J27" s="225"/>
      <c r="K27" s="225"/>
      <c r="L27" s="225"/>
      <c r="M27" s="225"/>
      <c r="N27" s="225"/>
      <c r="O27" s="225"/>
      <c r="P27" s="225"/>
      <c r="Q27" s="225"/>
      <c r="R27" s="225"/>
      <c r="S27" s="222"/>
      <c r="T27" s="222"/>
      <c r="U27" s="222"/>
    </row>
    <row r="28" spans="1:21">
      <c r="A28" s="225" t="s">
        <v>218</v>
      </c>
      <c r="B28" s="225"/>
      <c r="C28" s="225"/>
      <c r="D28" s="225"/>
      <c r="E28" s="225"/>
      <c r="F28" s="225"/>
      <c r="G28" s="225"/>
      <c r="H28" s="225"/>
      <c r="I28" s="225"/>
      <c r="J28" s="225"/>
      <c r="K28" s="225"/>
      <c r="L28" s="225"/>
      <c r="M28" s="225"/>
      <c r="N28" s="225"/>
      <c r="O28" s="225"/>
      <c r="P28" s="225"/>
      <c r="Q28" s="225"/>
      <c r="R28" s="225"/>
      <c r="S28" s="222"/>
      <c r="T28" s="222"/>
      <c r="U28" s="222"/>
    </row>
    <row r="29" spans="1:21">
      <c r="A29" s="225" t="s">
        <v>257</v>
      </c>
      <c r="B29" s="225"/>
      <c r="C29" s="225"/>
      <c r="D29" s="225"/>
      <c r="E29" s="225"/>
      <c r="F29" s="225"/>
      <c r="G29" s="225"/>
      <c r="H29" s="225"/>
      <c r="I29" s="225"/>
      <c r="J29" s="225"/>
      <c r="K29" s="225"/>
      <c r="L29" s="225"/>
      <c r="M29" s="225"/>
      <c r="N29" s="225"/>
      <c r="O29" s="225"/>
      <c r="P29" s="225"/>
      <c r="Q29" s="225"/>
      <c r="R29" s="225"/>
      <c r="S29" s="222"/>
      <c r="T29" s="222"/>
      <c r="U29" s="222"/>
    </row>
    <row r="30" spans="1:21">
      <c r="A30" s="225" t="s">
        <v>204</v>
      </c>
      <c r="B30" s="225"/>
      <c r="C30" s="225"/>
      <c r="D30" s="225"/>
      <c r="E30" s="225"/>
      <c r="F30" s="225"/>
      <c r="G30" s="225"/>
      <c r="H30" s="225"/>
      <c r="I30" s="225"/>
      <c r="J30" s="225"/>
      <c r="K30" s="225"/>
      <c r="L30" s="225"/>
      <c r="M30" s="225"/>
      <c r="N30" s="225"/>
      <c r="O30" s="225"/>
      <c r="P30" s="225"/>
      <c r="Q30" s="225"/>
      <c r="R30" s="225"/>
      <c r="S30" s="222"/>
      <c r="T30" s="222"/>
      <c r="U30" s="222"/>
    </row>
    <row r="31" spans="1:21">
      <c r="A31" s="225" t="s">
        <v>256</v>
      </c>
      <c r="B31" s="225"/>
      <c r="C31" s="225"/>
      <c r="D31" s="225"/>
      <c r="E31" s="225"/>
      <c r="F31" s="225"/>
      <c r="G31" s="225"/>
      <c r="H31" s="225"/>
      <c r="I31" s="225"/>
      <c r="J31" s="225"/>
      <c r="K31" s="225"/>
      <c r="L31" s="225"/>
      <c r="M31" s="225"/>
      <c r="N31" s="225"/>
      <c r="O31" s="225"/>
      <c r="P31" s="225"/>
      <c r="Q31" s="225"/>
      <c r="R31" s="225"/>
      <c r="S31" s="222"/>
      <c r="T31" s="222"/>
      <c r="U31" s="222"/>
    </row>
    <row r="32" spans="1:21">
      <c r="A32" s="225" t="s">
        <v>258</v>
      </c>
      <c r="B32" s="225"/>
      <c r="C32" s="225"/>
      <c r="D32" s="225"/>
      <c r="E32" s="225"/>
      <c r="F32" s="225"/>
      <c r="G32" s="225"/>
      <c r="H32" s="225"/>
      <c r="I32" s="225"/>
      <c r="J32" s="225"/>
      <c r="K32" s="225"/>
      <c r="L32" s="225"/>
      <c r="M32" s="225"/>
      <c r="N32" s="225"/>
      <c r="O32" s="225"/>
      <c r="P32" s="225"/>
      <c r="Q32" s="225"/>
      <c r="R32" s="225"/>
      <c r="S32" s="222"/>
      <c r="T32" s="222"/>
      <c r="U32" s="222"/>
    </row>
    <row r="33" spans="1:22">
      <c r="A33" s="225" t="s">
        <v>259</v>
      </c>
      <c r="B33" s="225"/>
      <c r="C33" s="225"/>
      <c r="D33" s="225"/>
      <c r="E33" s="225"/>
      <c r="F33" s="225"/>
      <c r="G33" s="225"/>
      <c r="H33" s="225"/>
      <c r="I33" s="225"/>
      <c r="J33" s="225"/>
      <c r="K33" s="225"/>
      <c r="L33" s="225"/>
      <c r="M33" s="225"/>
      <c r="N33" s="225"/>
      <c r="O33" s="225"/>
      <c r="P33" s="225"/>
      <c r="Q33" s="225"/>
      <c r="R33" s="225"/>
      <c r="S33" s="222"/>
      <c r="T33" s="222"/>
      <c r="U33" s="222"/>
    </row>
    <row r="34" spans="1:22" ht="8.25" customHeight="1">
      <c r="J34" s="249"/>
      <c r="K34" s="249"/>
      <c r="L34" s="249"/>
      <c r="M34" s="249"/>
      <c r="N34" s="249"/>
      <c r="O34" s="249"/>
      <c r="P34" s="249"/>
      <c r="Q34" s="249"/>
      <c r="R34" s="249"/>
      <c r="S34" s="249"/>
      <c r="T34" s="249"/>
      <c r="U34" s="249"/>
      <c r="V34" s="249"/>
    </row>
    <row r="35" spans="1:22" ht="20.100000000000001" customHeight="1">
      <c r="A35" s="219" t="s">
        <v>115</v>
      </c>
      <c r="J35" s="249"/>
      <c r="K35" s="249"/>
      <c r="L35" s="249"/>
      <c r="M35" s="249"/>
      <c r="N35" s="249"/>
      <c r="O35" s="249"/>
      <c r="P35" s="249"/>
      <c r="Q35" s="249"/>
      <c r="R35" s="249"/>
      <c r="S35" s="249"/>
      <c r="T35" s="249"/>
      <c r="U35" s="249"/>
      <c r="V35" s="249"/>
    </row>
    <row r="36" spans="1:22" ht="20.100000000000001" customHeight="1">
      <c r="A36" s="226" t="s">
        <v>114</v>
      </c>
      <c r="B36" s="232"/>
      <c r="C36" s="232"/>
      <c r="D36" s="232"/>
      <c r="E36" s="232"/>
      <c r="F36" s="239"/>
      <c r="G36" s="226" t="s">
        <v>113</v>
      </c>
      <c r="H36" s="232"/>
      <c r="I36" s="232"/>
      <c r="J36" s="232"/>
      <c r="K36" s="232"/>
      <c r="L36" s="239"/>
      <c r="M36" s="226" t="s">
        <v>112</v>
      </c>
      <c r="N36" s="232"/>
      <c r="O36" s="232"/>
      <c r="P36" s="232"/>
      <c r="Q36" s="232"/>
      <c r="R36" s="239"/>
    </row>
    <row r="37" spans="1:22" ht="20.100000000000001" customHeight="1">
      <c r="A37" s="227" t="s">
        <v>109</v>
      </c>
      <c r="B37" s="233"/>
      <c r="C37" s="233"/>
      <c r="D37" s="233"/>
      <c r="E37" s="233"/>
      <c r="F37" s="240"/>
      <c r="G37" s="244"/>
      <c r="H37" s="246"/>
      <c r="I37" s="248"/>
      <c r="J37" s="244"/>
      <c r="K37" s="246"/>
      <c r="L37" s="239" t="s">
        <v>108</v>
      </c>
      <c r="M37" s="244" t="s">
        <v>355</v>
      </c>
      <c r="N37" s="246"/>
      <c r="O37" s="248"/>
      <c r="P37" s="244"/>
      <c r="Q37" s="246"/>
      <c r="R37" s="239" t="s">
        <v>108</v>
      </c>
    </row>
    <row r="38" spans="1:22" ht="20.100000000000001" customHeight="1">
      <c r="A38" s="228" t="s">
        <v>106</v>
      </c>
      <c r="B38" s="234"/>
      <c r="C38" s="234"/>
      <c r="D38" s="234"/>
      <c r="E38" s="234"/>
      <c r="F38" s="241"/>
      <c r="G38" s="244"/>
      <c r="H38" s="246"/>
      <c r="I38" s="246"/>
      <c r="J38" s="246"/>
      <c r="K38" s="246"/>
      <c r="L38" s="248"/>
      <c r="M38" s="244"/>
      <c r="N38" s="246"/>
      <c r="O38" s="246"/>
      <c r="P38" s="246"/>
      <c r="Q38" s="246"/>
      <c r="R38" s="248"/>
    </row>
    <row r="39" spans="1:22" ht="20.100000000000001" customHeight="1">
      <c r="A39" s="229"/>
      <c r="B39" s="235"/>
      <c r="C39" s="235"/>
      <c r="D39" s="235"/>
      <c r="E39" s="235"/>
      <c r="F39" s="242"/>
      <c r="G39" s="244"/>
      <c r="H39" s="246"/>
      <c r="I39" s="246"/>
      <c r="J39" s="246"/>
      <c r="K39" s="246"/>
      <c r="L39" s="248"/>
      <c r="M39" s="244"/>
      <c r="N39" s="246"/>
      <c r="O39" s="246"/>
      <c r="P39" s="246"/>
      <c r="Q39" s="246"/>
      <c r="R39" s="248"/>
    </row>
    <row r="40" spans="1:22" ht="20.100000000000001" customHeight="1">
      <c r="A40" s="229"/>
      <c r="B40" s="235"/>
      <c r="C40" s="235"/>
      <c r="D40" s="235"/>
      <c r="E40" s="235"/>
      <c r="F40" s="242"/>
      <c r="G40" s="244"/>
      <c r="H40" s="246"/>
      <c r="I40" s="246"/>
      <c r="J40" s="246"/>
      <c r="K40" s="246"/>
      <c r="L40" s="248"/>
      <c r="M40" s="244"/>
      <c r="N40" s="246"/>
      <c r="O40" s="246"/>
      <c r="P40" s="246"/>
      <c r="Q40" s="246"/>
      <c r="R40" s="248"/>
    </row>
    <row r="41" spans="1:22" ht="20.100000000000001" customHeight="1">
      <c r="A41" s="229"/>
      <c r="B41" s="235"/>
      <c r="C41" s="235"/>
      <c r="D41" s="235"/>
      <c r="E41" s="235"/>
      <c r="F41" s="242"/>
      <c r="G41" s="244"/>
      <c r="H41" s="246"/>
      <c r="I41" s="246"/>
      <c r="J41" s="246"/>
      <c r="K41" s="246"/>
      <c r="L41" s="248"/>
      <c r="M41" s="244"/>
      <c r="N41" s="246"/>
      <c r="O41" s="246"/>
      <c r="P41" s="246"/>
      <c r="Q41" s="246"/>
      <c r="R41" s="248"/>
    </row>
    <row r="42" spans="1:22" ht="20.100000000000001" customHeight="1">
      <c r="A42" s="230"/>
      <c r="B42" s="236"/>
      <c r="C42" s="236"/>
      <c r="D42" s="236"/>
      <c r="E42" s="236"/>
      <c r="F42" s="243"/>
      <c r="G42" s="244"/>
      <c r="H42" s="246"/>
      <c r="I42" s="246"/>
      <c r="J42" s="246"/>
      <c r="K42" s="246"/>
      <c r="L42" s="248"/>
      <c r="M42" s="244"/>
      <c r="N42" s="246"/>
      <c r="O42" s="246"/>
      <c r="P42" s="246"/>
      <c r="Q42" s="246"/>
      <c r="R42" s="248"/>
    </row>
    <row r="43" spans="1:22" ht="16.5" customHeight="1">
      <c r="A43" s="219" t="s">
        <v>70</v>
      </c>
    </row>
    <row r="44" spans="1:22" ht="34.5" customHeight="1"/>
    <row r="45" spans="1:22" ht="34.5" customHeight="1"/>
    <row r="46" spans="1:22" ht="34.5" customHeight="1"/>
    <row r="47" spans="1:22" ht="18" customHeight="1"/>
    <row r="48" spans="1:22" ht="18" customHeight="1"/>
    <row r="49" spans="1:19" ht="18" customHeight="1">
      <c r="A49" s="231"/>
      <c r="B49" s="231"/>
      <c r="C49" s="231"/>
      <c r="D49" s="231"/>
      <c r="E49" s="231"/>
      <c r="F49" s="231"/>
      <c r="G49" s="231"/>
      <c r="H49" s="231"/>
      <c r="I49" s="231"/>
      <c r="J49" s="231"/>
      <c r="K49" s="231"/>
      <c r="L49" s="231"/>
      <c r="M49" s="231"/>
      <c r="N49" s="231"/>
      <c r="O49" s="231"/>
      <c r="P49" s="231"/>
      <c r="Q49" s="231"/>
      <c r="R49" s="231"/>
      <c r="S49" s="231"/>
    </row>
    <row r="50" spans="1:19" ht="18" customHeight="1">
      <c r="A50" s="231"/>
      <c r="B50" s="231"/>
      <c r="C50" s="231"/>
      <c r="D50" s="231"/>
      <c r="E50" s="231"/>
      <c r="F50" s="231"/>
      <c r="G50" s="231"/>
      <c r="H50" s="231"/>
      <c r="I50" s="231"/>
      <c r="J50" s="231"/>
      <c r="K50" s="231"/>
      <c r="L50" s="231"/>
      <c r="M50" s="231"/>
      <c r="N50" s="231"/>
      <c r="O50" s="231"/>
      <c r="P50" s="231"/>
      <c r="Q50" s="231"/>
      <c r="R50" s="231"/>
      <c r="S50" s="231"/>
    </row>
    <row r="51" spans="1:19" ht="18" customHeight="1">
      <c r="A51" s="231"/>
      <c r="B51" s="231"/>
      <c r="C51" s="231"/>
      <c r="D51" s="231"/>
      <c r="E51" s="231"/>
      <c r="F51" s="231"/>
      <c r="G51" s="231"/>
      <c r="H51" s="231"/>
      <c r="I51" s="231"/>
      <c r="J51" s="231"/>
      <c r="K51" s="231"/>
      <c r="L51" s="231"/>
      <c r="M51" s="231"/>
      <c r="N51" s="231"/>
      <c r="O51" s="231"/>
      <c r="P51" s="231"/>
      <c r="Q51" s="231"/>
      <c r="R51" s="231"/>
      <c r="S51" s="231"/>
    </row>
    <row r="52" spans="1:19" ht="18" customHeight="1"/>
    <row r="53" spans="1:19" ht="18" customHeight="1"/>
  </sheetData>
  <sheetProtection sheet="1" objects="1" scenarios="1"/>
  <mergeCells count="114">
    <mergeCell ref="A1:R1"/>
    <mergeCell ref="I2:L2"/>
    <mergeCell ref="M2:R2"/>
    <mergeCell ref="H4:K4"/>
    <mergeCell ref="A6:D6"/>
    <mergeCell ref="E6:G6"/>
    <mergeCell ref="H6:K6"/>
    <mergeCell ref="M6:O6"/>
    <mergeCell ref="P6:R6"/>
    <mergeCell ref="E7:G7"/>
    <mergeCell ref="H7:K7"/>
    <mergeCell ref="M7:O7"/>
    <mergeCell ref="P7:R7"/>
    <mergeCell ref="E8:G8"/>
    <mergeCell ref="H8:K8"/>
    <mergeCell ref="M8:O8"/>
    <mergeCell ref="P8:R8"/>
    <mergeCell ref="E9:G9"/>
    <mergeCell ref="H9:K9"/>
    <mergeCell ref="M9:O9"/>
    <mergeCell ref="P9:R9"/>
    <mergeCell ref="E10:G10"/>
    <mergeCell ref="H10:K10"/>
    <mergeCell ref="M10:O10"/>
    <mergeCell ref="P10:R10"/>
    <mergeCell ref="E11:G11"/>
    <mergeCell ref="H11:K11"/>
    <mergeCell ref="M11:O11"/>
    <mergeCell ref="P11:R11"/>
    <mergeCell ref="E12:G12"/>
    <mergeCell ref="H12:K12"/>
    <mergeCell ref="M12:O12"/>
    <mergeCell ref="P12:R12"/>
    <mergeCell ref="E13:G13"/>
    <mergeCell ref="H13:K13"/>
    <mergeCell ref="M13:O13"/>
    <mergeCell ref="P13:R13"/>
    <mergeCell ref="E14:G14"/>
    <mergeCell ref="H14:K14"/>
    <mergeCell ref="M14:O14"/>
    <mergeCell ref="P14:R14"/>
    <mergeCell ref="E15:G15"/>
    <mergeCell ref="H15:K15"/>
    <mergeCell ref="M15:O15"/>
    <mergeCell ref="P15:R15"/>
    <mergeCell ref="E16:G16"/>
    <mergeCell ref="H16:K16"/>
    <mergeCell ref="M16:O16"/>
    <mergeCell ref="P16:R16"/>
    <mergeCell ref="E17:G17"/>
    <mergeCell ref="H17:K17"/>
    <mergeCell ref="M17:O17"/>
    <mergeCell ref="P17:R17"/>
    <mergeCell ref="E18:G18"/>
    <mergeCell ref="H18:K18"/>
    <mergeCell ref="M18:O18"/>
    <mergeCell ref="P18:R18"/>
    <mergeCell ref="E19:G19"/>
    <mergeCell ref="H19:K19"/>
    <mergeCell ref="M19:O19"/>
    <mergeCell ref="P19:R19"/>
    <mergeCell ref="E20:G20"/>
    <mergeCell ref="H20:K20"/>
    <mergeCell ref="M20:O20"/>
    <mergeCell ref="P20:R20"/>
    <mergeCell ref="E21:G21"/>
    <mergeCell ref="H21:K21"/>
    <mergeCell ref="M21:O21"/>
    <mergeCell ref="P21:R21"/>
    <mergeCell ref="E22:G22"/>
    <mergeCell ref="H22:K22"/>
    <mergeCell ref="M22:O22"/>
    <mergeCell ref="P22:R22"/>
    <mergeCell ref="E23:G23"/>
    <mergeCell ref="H23:K23"/>
    <mergeCell ref="M23:O23"/>
    <mergeCell ref="P23:R23"/>
    <mergeCell ref="E24:G24"/>
    <mergeCell ref="H24:K24"/>
    <mergeCell ref="M24:O24"/>
    <mergeCell ref="P24:R24"/>
    <mergeCell ref="A26:R26"/>
    <mergeCell ref="A27:R27"/>
    <mergeCell ref="A28:R28"/>
    <mergeCell ref="A29:R29"/>
    <mergeCell ref="A30:R30"/>
    <mergeCell ref="A31:R31"/>
    <mergeCell ref="A32:R32"/>
    <mergeCell ref="A33:R33"/>
    <mergeCell ref="A36:F36"/>
    <mergeCell ref="G36:L36"/>
    <mergeCell ref="M36:R36"/>
    <mergeCell ref="A37:F37"/>
    <mergeCell ref="G37:I37"/>
    <mergeCell ref="J37:K37"/>
    <mergeCell ref="M37:O37"/>
    <mergeCell ref="P37:Q37"/>
    <mergeCell ref="G38:L38"/>
    <mergeCell ref="M38:R38"/>
    <mergeCell ref="G39:L39"/>
    <mergeCell ref="M39:R39"/>
    <mergeCell ref="G40:L40"/>
    <mergeCell ref="M40:R40"/>
    <mergeCell ref="G41:L41"/>
    <mergeCell ref="M41:R41"/>
    <mergeCell ref="G42:L42"/>
    <mergeCell ref="M42:R42"/>
    <mergeCell ref="A7:D9"/>
    <mergeCell ref="A10:D12"/>
    <mergeCell ref="A13:D15"/>
    <mergeCell ref="A16:D18"/>
    <mergeCell ref="A19:D21"/>
    <mergeCell ref="A22:D24"/>
    <mergeCell ref="A38:F42"/>
  </mergeCells>
  <phoneticPr fontId="3"/>
  <dataValidations count="4">
    <dataValidation type="list" allowBlank="1" showDropDown="0" showInputMessage="1" showErrorMessage="1" sqref="K65549 JG65549 TC65549 ACY65549 AMU65549 AWQ65549 BGM65549 BQI65549 CAE65549 CKA65549 CTW65549 DDS65549 DNO65549 DXK65549 EHG65549 ERC65549 FAY65549 FKU65549 FUQ65549 GEM65549 GOI65549 GYE65549 HIA65549 HRW65549 IBS65549 ILO65549 IVK65549 JFG65549 JPC65549 JYY65549 KIU65549 KSQ65549 LCM65549 LMI65549 LWE65549 MGA65549 MPW65549 MZS65549 NJO65549 NTK65549 ODG65549 ONC65549 OWY65549 PGU65549 PQQ65549 QAM65549 QKI65549 QUE65549 REA65549 RNW65549 RXS65549 SHO65549 SRK65549 TBG65549 TLC65549 TUY65549 UEU65549 UOQ65549 UYM65549 VII65549 VSE65549 WCA65549 WLW65549 WVS65549 K131085 JG131085 TC131085 ACY131085 AMU131085 AWQ131085 BGM131085 BQI131085 CAE131085 CKA131085 CTW131085 DDS131085 DNO131085 DXK131085 EHG131085 ERC131085 FAY131085 FKU131085 FUQ131085 GEM131085 GOI131085 GYE131085 HIA131085 HRW131085 IBS131085 ILO131085 IVK131085 JFG131085 JPC131085 JYY131085 KIU131085 KSQ131085 LCM131085 LMI131085 LWE131085 MGA131085 MPW131085 MZS131085 NJO131085 NTK131085 ODG131085 ONC131085 OWY131085 PGU131085 PQQ131085 QAM131085 QKI131085 QUE131085 REA131085 RNW131085 RXS131085 SHO131085 SRK131085 TBG131085 TLC131085 TUY131085 UEU131085 UOQ131085 UYM131085 VII131085 VSE131085 WCA131085 WLW131085 WVS131085 K196621 JG196621 TC196621 ACY196621 AMU196621 AWQ196621 BGM196621 BQI196621 CAE196621 CKA196621 CTW196621 DDS196621 DNO196621 DXK196621 EHG196621 ERC196621 FAY196621 FKU196621 FUQ196621 GEM196621 GOI196621 GYE196621 HIA196621 HRW196621 IBS196621 ILO196621 IVK196621 JFG196621 JPC196621 JYY196621 KIU196621 KSQ196621 LCM196621 LMI196621 LWE196621 MGA196621 MPW196621 MZS196621 NJO196621 NTK196621 ODG196621 ONC196621 OWY196621 PGU196621 PQQ196621 QAM196621 QKI196621 QUE196621 REA196621 RNW196621 RXS196621 SHO196621 SRK196621 TBG196621 TLC196621 TUY196621 UEU196621 UOQ196621 UYM196621 VII196621 VSE196621 WCA196621 WLW196621 WVS196621 K262157 JG262157 TC262157 ACY262157 AMU262157 AWQ262157 BGM262157 BQI262157 CAE262157 CKA262157 CTW262157 DDS262157 DNO262157 DXK262157 EHG262157 ERC262157 FAY262157 FKU262157 FUQ262157 GEM262157 GOI262157 GYE262157 HIA262157 HRW262157 IBS262157 ILO262157 IVK262157 JFG262157 JPC262157 JYY262157 KIU262157 KSQ262157 LCM262157 LMI262157 LWE262157 MGA262157 MPW262157 MZS262157 NJO262157 NTK262157 ODG262157 ONC262157 OWY262157 PGU262157 PQQ262157 QAM262157 QKI262157 QUE262157 REA262157 RNW262157 RXS262157 SHO262157 SRK262157 TBG262157 TLC262157 TUY262157 UEU262157 UOQ262157 UYM262157 VII262157 VSE262157 WCA262157 WLW262157 WVS262157 K327693 JG327693 TC327693 ACY327693 AMU327693 AWQ327693 BGM327693 BQI327693 CAE327693 CKA327693 CTW327693 DDS327693 DNO327693 DXK327693 EHG327693 ERC327693 FAY327693 FKU327693 FUQ327693 GEM327693 GOI327693 GYE327693 HIA327693 HRW327693 IBS327693 ILO327693 IVK327693 JFG327693 JPC327693 JYY327693 KIU327693 KSQ327693 LCM327693 LMI327693 LWE327693 MGA327693 MPW327693 MZS327693 NJO327693 NTK327693 ODG327693 ONC327693 OWY327693 PGU327693 PQQ327693 QAM327693 QKI327693 QUE327693 REA327693 RNW327693 RXS327693 SHO327693 SRK327693 TBG327693 TLC327693 TUY327693 UEU327693 UOQ327693 UYM327693 VII327693 VSE327693 WCA327693 WLW327693 WVS327693 K393229 JG393229 TC393229 ACY393229 AMU393229 AWQ393229 BGM393229 BQI393229 CAE393229 CKA393229 CTW393229 DDS393229 DNO393229 DXK393229 EHG393229 ERC393229 FAY393229 FKU393229 FUQ393229 GEM393229 GOI393229 GYE393229 HIA393229 HRW393229 IBS393229 ILO393229 IVK393229 JFG393229 JPC393229 JYY393229 KIU393229 KSQ393229 LCM393229 LMI393229 LWE393229 MGA393229 MPW393229 MZS393229 NJO393229 NTK393229 ODG393229 ONC393229 OWY393229 PGU393229 PQQ393229 QAM393229 QKI393229 QUE393229 REA393229 RNW393229 RXS393229 SHO393229 SRK393229 TBG393229 TLC393229 TUY393229 UEU393229 UOQ393229 UYM393229 VII393229 VSE393229 WCA393229 WLW393229 WVS393229 K458765 JG458765 TC458765 ACY458765 AMU458765 AWQ458765 BGM458765 BQI458765 CAE458765 CKA458765 CTW458765 DDS458765 DNO458765 DXK458765 EHG458765 ERC458765 FAY458765 FKU458765 FUQ458765 GEM458765 GOI458765 GYE458765 HIA458765 HRW458765 IBS458765 ILO458765 IVK458765 JFG458765 JPC458765 JYY458765 KIU458765 KSQ458765 LCM458765 LMI458765 LWE458765 MGA458765 MPW458765 MZS458765 NJO458765 NTK458765 ODG458765 ONC458765 OWY458765 PGU458765 PQQ458765 QAM458765 QKI458765 QUE458765 REA458765 RNW458765 RXS458765 SHO458765 SRK458765 TBG458765 TLC458765 TUY458765 UEU458765 UOQ458765 UYM458765 VII458765 VSE458765 WCA458765 WLW458765 WVS458765 K524301 JG524301 TC524301 ACY524301 AMU524301 AWQ524301 BGM524301 BQI524301 CAE524301 CKA524301 CTW524301 DDS524301 DNO524301 DXK524301 EHG524301 ERC524301 FAY524301 FKU524301 FUQ524301 GEM524301 GOI524301 GYE524301 HIA524301 HRW524301 IBS524301 ILO524301 IVK524301 JFG524301 JPC524301 JYY524301 KIU524301 KSQ524301 LCM524301 LMI524301 LWE524301 MGA524301 MPW524301 MZS524301 NJO524301 NTK524301 ODG524301 ONC524301 OWY524301 PGU524301 PQQ524301 QAM524301 QKI524301 QUE524301 REA524301 RNW524301 RXS524301 SHO524301 SRK524301 TBG524301 TLC524301 TUY524301 UEU524301 UOQ524301 UYM524301 VII524301 VSE524301 WCA524301 WLW524301 WVS524301 K589837 JG589837 TC589837 ACY589837 AMU589837 AWQ589837 BGM589837 BQI589837 CAE589837 CKA589837 CTW589837 DDS589837 DNO589837 DXK589837 EHG589837 ERC589837 FAY589837 FKU589837 FUQ589837 GEM589837 GOI589837 GYE589837 HIA589837 HRW589837 IBS589837 ILO589837 IVK589837 JFG589837 JPC589837 JYY589837 KIU589837 KSQ589837 LCM589837 LMI589837 LWE589837 MGA589837 MPW589837 MZS589837 NJO589837 NTK589837 ODG589837 ONC589837 OWY589837 PGU589837 PQQ589837 QAM589837 QKI589837 QUE589837 REA589837 RNW589837 RXS589837 SHO589837 SRK589837 TBG589837 TLC589837 TUY589837 UEU589837 UOQ589837 UYM589837 VII589837 VSE589837 WCA589837 WLW589837 WVS589837 K655373 JG655373 TC655373 ACY655373 AMU655373 AWQ655373 BGM655373 BQI655373 CAE655373 CKA655373 CTW655373 DDS655373 DNO655373 DXK655373 EHG655373 ERC655373 FAY655373 FKU655373 FUQ655373 GEM655373 GOI655373 GYE655373 HIA655373 HRW655373 IBS655373 ILO655373 IVK655373 JFG655373 JPC655373 JYY655373 KIU655373 KSQ655373 LCM655373 LMI655373 LWE655373 MGA655373 MPW655373 MZS655373 NJO655373 NTK655373 ODG655373 ONC655373 OWY655373 PGU655373 PQQ655373 QAM655373 QKI655373 QUE655373 REA655373 RNW655373 RXS655373 SHO655373 SRK655373 TBG655373 TLC655373 TUY655373 UEU655373 UOQ655373 UYM655373 VII655373 VSE655373 WCA655373 WLW655373 WVS655373 K720909 JG720909 TC720909 ACY720909 AMU720909 AWQ720909 BGM720909 BQI720909 CAE720909 CKA720909 CTW720909 DDS720909 DNO720909 DXK720909 EHG720909 ERC720909 FAY720909 FKU720909 FUQ720909 GEM720909 GOI720909 GYE720909 HIA720909 HRW720909 IBS720909 ILO720909 IVK720909 JFG720909 JPC720909 JYY720909 KIU720909 KSQ720909 LCM720909 LMI720909 LWE720909 MGA720909 MPW720909 MZS720909 NJO720909 NTK720909 ODG720909 ONC720909 OWY720909 PGU720909 PQQ720909 QAM720909 QKI720909 QUE720909 REA720909 RNW720909 RXS720909 SHO720909 SRK720909 TBG720909 TLC720909 TUY720909 UEU720909 UOQ720909 UYM720909 VII720909 VSE720909 WCA720909 WLW720909 WVS720909 K786445 JG786445 TC786445 ACY786445 AMU786445 AWQ786445 BGM786445 BQI786445 CAE786445 CKA786445 CTW786445 DDS786445 DNO786445 DXK786445 EHG786445 ERC786445 FAY786445 FKU786445 FUQ786445 GEM786445 GOI786445 GYE786445 HIA786445 HRW786445 IBS786445 ILO786445 IVK786445 JFG786445 JPC786445 JYY786445 KIU786445 KSQ786445 LCM786445 LMI786445 LWE786445 MGA786445 MPW786445 MZS786445 NJO786445 NTK786445 ODG786445 ONC786445 OWY786445 PGU786445 PQQ786445 QAM786445 QKI786445 QUE786445 REA786445 RNW786445 RXS786445 SHO786445 SRK786445 TBG786445 TLC786445 TUY786445 UEU786445 UOQ786445 UYM786445 VII786445 VSE786445 WCA786445 WLW786445 WVS786445 K851981 JG851981 TC851981 ACY851981 AMU851981 AWQ851981 BGM851981 BQI851981 CAE851981 CKA851981 CTW851981 DDS851981 DNO851981 DXK851981 EHG851981 ERC851981 FAY851981 FKU851981 FUQ851981 GEM851981 GOI851981 GYE851981 HIA851981 HRW851981 IBS851981 ILO851981 IVK851981 JFG851981 JPC851981 JYY851981 KIU851981 KSQ851981 LCM851981 LMI851981 LWE851981 MGA851981 MPW851981 MZS851981 NJO851981 NTK851981 ODG851981 ONC851981 OWY851981 PGU851981 PQQ851981 QAM851981 QKI851981 QUE851981 REA851981 RNW851981 RXS851981 SHO851981 SRK851981 TBG851981 TLC851981 TUY851981 UEU851981 UOQ851981 UYM851981 VII851981 VSE851981 WCA851981 WLW851981 WVS851981 K917517 JG917517 TC917517 ACY917517 AMU917517 AWQ917517 BGM917517 BQI917517 CAE917517 CKA917517 CTW917517 DDS917517 DNO917517 DXK917517 EHG917517 ERC917517 FAY917517 FKU917517 FUQ917517 GEM917517 GOI917517 GYE917517 HIA917517 HRW917517 IBS917517 ILO917517 IVK917517 JFG917517 JPC917517 JYY917517 KIU917517 KSQ917517 LCM917517 LMI917517 LWE917517 MGA917517 MPW917517 MZS917517 NJO917517 NTK917517 ODG917517 ONC917517 OWY917517 PGU917517 PQQ917517 QAM917517 QKI917517 QUE917517 REA917517 RNW917517 RXS917517 SHO917517 SRK917517 TBG917517 TLC917517 TUY917517 UEU917517 UOQ917517 UYM917517 VII917517 VSE917517 WCA917517 WLW917517 WVS917517 K983053 JG983053 TC983053 ACY983053 AMU983053 AWQ983053 BGM983053 BQI983053 CAE983053 CKA983053 CTW983053 DDS983053 DNO983053 DXK983053 EHG983053 ERC983053 FAY983053 FKU983053 FUQ983053 GEM983053 GOI983053 GYE983053 HIA983053 HRW983053 IBS983053 ILO983053 IVK983053 JFG983053 JPC983053 JYY983053 KIU983053 KSQ983053 LCM983053 LMI983053 LWE983053 MGA983053 MPW983053 MZS983053 NJO983053 NTK983053 ODG983053 ONC983053 OWY983053 PGU983053 PQQ983053 QAM983053 QKI983053 QUE983053 REA983053 RNW983053 RXS983053 SHO983053 SRK983053 TBG983053 TLC983053 TUY983053 UEU983053 UOQ983053 UYM983053 VII983053 VSE983053 WCA983053 WLW983053 WVS983053 K65565 JG65565 TC65565 ACY65565 AMU65565 AWQ65565 BGM65565 BQI65565 CAE65565 CKA65565 CTW65565 DDS65565 DNO65565 DXK65565 EHG65565 ERC65565 FAY65565 FKU65565 FUQ65565 GEM65565 GOI65565 GYE65565 HIA65565 HRW65565 IBS65565 ILO65565 IVK65565 JFG65565 JPC65565 JYY65565 KIU65565 KSQ65565 LCM65565 LMI65565 LWE65565 MGA65565 MPW65565 MZS65565 NJO65565 NTK65565 ODG65565 ONC65565 OWY65565 PGU65565 PQQ65565 QAM65565 QKI65565 QUE65565 REA65565 RNW65565 RXS65565 SHO65565 SRK65565 TBG65565 TLC65565 TUY65565 UEU65565 UOQ65565 UYM65565 VII65565 VSE65565 WCA65565 WLW65565 WVS65565 K131101 JG131101 TC131101 ACY131101 AMU131101 AWQ131101 BGM131101 BQI131101 CAE131101 CKA131101 CTW131101 DDS131101 DNO131101 DXK131101 EHG131101 ERC131101 FAY131101 FKU131101 FUQ131101 GEM131101 GOI131101 GYE131101 HIA131101 HRW131101 IBS131101 ILO131101 IVK131101 JFG131101 JPC131101 JYY131101 KIU131101 KSQ131101 LCM131101 LMI131101 LWE131101 MGA131101 MPW131101 MZS131101 NJO131101 NTK131101 ODG131101 ONC131101 OWY131101 PGU131101 PQQ131101 QAM131101 QKI131101 QUE131101 REA131101 RNW131101 RXS131101 SHO131101 SRK131101 TBG131101 TLC131101 TUY131101 UEU131101 UOQ131101 UYM131101 VII131101 VSE131101 WCA131101 WLW131101 WVS131101 K196637 JG196637 TC196637 ACY196637 AMU196637 AWQ196637 BGM196637 BQI196637 CAE196637 CKA196637 CTW196637 DDS196637 DNO196637 DXK196637 EHG196637 ERC196637 FAY196637 FKU196637 FUQ196637 GEM196637 GOI196637 GYE196637 HIA196637 HRW196637 IBS196637 ILO196637 IVK196637 JFG196637 JPC196637 JYY196637 KIU196637 KSQ196637 LCM196637 LMI196637 LWE196637 MGA196637 MPW196637 MZS196637 NJO196637 NTK196637 ODG196637 ONC196637 OWY196637 PGU196637 PQQ196637 QAM196637 QKI196637 QUE196637 REA196637 RNW196637 RXS196637 SHO196637 SRK196637 TBG196637 TLC196637 TUY196637 UEU196637 UOQ196637 UYM196637 VII196637 VSE196637 WCA196637 WLW196637 WVS196637 K262173 JG262173 TC262173 ACY262173 AMU262173 AWQ262173 BGM262173 BQI262173 CAE262173 CKA262173 CTW262173 DDS262173 DNO262173 DXK262173 EHG262173 ERC262173 FAY262173 FKU262173 FUQ262173 GEM262173 GOI262173 GYE262173 HIA262173 HRW262173 IBS262173 ILO262173 IVK262173 JFG262173 JPC262173 JYY262173 KIU262173 KSQ262173 LCM262173 LMI262173 LWE262173 MGA262173 MPW262173 MZS262173 NJO262173 NTK262173 ODG262173 ONC262173 OWY262173 PGU262173 PQQ262173 QAM262173 QKI262173 QUE262173 REA262173 RNW262173 RXS262173 SHO262173 SRK262173 TBG262173 TLC262173 TUY262173 UEU262173 UOQ262173 UYM262173 VII262173 VSE262173 WCA262173 WLW262173 WVS262173 K327709 JG327709 TC327709 ACY327709 AMU327709 AWQ327709 BGM327709 BQI327709 CAE327709 CKA327709 CTW327709 DDS327709 DNO327709 DXK327709 EHG327709 ERC327709 FAY327709 FKU327709 FUQ327709 GEM327709 GOI327709 GYE327709 HIA327709 HRW327709 IBS327709 ILO327709 IVK327709 JFG327709 JPC327709 JYY327709 KIU327709 KSQ327709 LCM327709 LMI327709 LWE327709 MGA327709 MPW327709 MZS327709 NJO327709 NTK327709 ODG327709 ONC327709 OWY327709 PGU327709 PQQ327709 QAM327709 QKI327709 QUE327709 REA327709 RNW327709 RXS327709 SHO327709 SRK327709 TBG327709 TLC327709 TUY327709 UEU327709 UOQ327709 UYM327709 VII327709 VSE327709 WCA327709 WLW327709 WVS327709 K393245 JG393245 TC393245 ACY393245 AMU393245 AWQ393245 BGM393245 BQI393245 CAE393245 CKA393245 CTW393245 DDS393245 DNO393245 DXK393245 EHG393245 ERC393245 FAY393245 FKU393245 FUQ393245 GEM393245 GOI393245 GYE393245 HIA393245 HRW393245 IBS393245 ILO393245 IVK393245 JFG393245 JPC393245 JYY393245 KIU393245 KSQ393245 LCM393245 LMI393245 LWE393245 MGA393245 MPW393245 MZS393245 NJO393245 NTK393245 ODG393245 ONC393245 OWY393245 PGU393245 PQQ393245 QAM393245 QKI393245 QUE393245 REA393245 RNW393245 RXS393245 SHO393245 SRK393245 TBG393245 TLC393245 TUY393245 UEU393245 UOQ393245 UYM393245 VII393245 VSE393245 WCA393245 WLW393245 WVS393245 K458781 JG458781 TC458781 ACY458781 AMU458781 AWQ458781 BGM458781 BQI458781 CAE458781 CKA458781 CTW458781 DDS458781 DNO458781 DXK458781 EHG458781 ERC458781 FAY458781 FKU458781 FUQ458781 GEM458781 GOI458781 GYE458781 HIA458781 HRW458781 IBS458781 ILO458781 IVK458781 JFG458781 JPC458781 JYY458781 KIU458781 KSQ458781 LCM458781 LMI458781 LWE458781 MGA458781 MPW458781 MZS458781 NJO458781 NTK458781 ODG458781 ONC458781 OWY458781 PGU458781 PQQ458781 QAM458781 QKI458781 QUE458781 REA458781 RNW458781 RXS458781 SHO458781 SRK458781 TBG458781 TLC458781 TUY458781 UEU458781 UOQ458781 UYM458781 VII458781 VSE458781 WCA458781 WLW458781 WVS458781 K524317 JG524317 TC524317 ACY524317 AMU524317 AWQ524317 BGM524317 BQI524317 CAE524317 CKA524317 CTW524317 DDS524317 DNO524317 DXK524317 EHG524317 ERC524317 FAY524317 FKU524317 FUQ524317 GEM524317 GOI524317 GYE524317 HIA524317 HRW524317 IBS524317 ILO524317 IVK524317 JFG524317 JPC524317 JYY524317 KIU524317 KSQ524317 LCM524317 LMI524317 LWE524317 MGA524317 MPW524317 MZS524317 NJO524317 NTK524317 ODG524317 ONC524317 OWY524317 PGU524317 PQQ524317 QAM524317 QKI524317 QUE524317 REA524317 RNW524317 RXS524317 SHO524317 SRK524317 TBG524317 TLC524317 TUY524317 UEU524317 UOQ524317 UYM524317 VII524317 VSE524317 WCA524317 WLW524317 WVS524317 K589853 JG589853 TC589853 ACY589853 AMU589853 AWQ589853 BGM589853 BQI589853 CAE589853 CKA589853 CTW589853 DDS589853 DNO589853 DXK589853 EHG589853 ERC589853 FAY589853 FKU589853 FUQ589853 GEM589853 GOI589853 GYE589853 HIA589853 HRW589853 IBS589853 ILO589853 IVK589853 JFG589853 JPC589853 JYY589853 KIU589853 KSQ589853 LCM589853 LMI589853 LWE589853 MGA589853 MPW589853 MZS589853 NJO589853 NTK589853 ODG589853 ONC589853 OWY589853 PGU589853 PQQ589853 QAM589853 QKI589853 QUE589853 REA589853 RNW589853 RXS589853 SHO589853 SRK589853 TBG589853 TLC589853 TUY589853 UEU589853 UOQ589853 UYM589853 VII589853 VSE589853 WCA589853 WLW589853 WVS589853 K655389 JG655389 TC655389 ACY655389 AMU655389 AWQ655389 BGM655389 BQI655389 CAE655389 CKA655389 CTW655389 DDS655389 DNO655389 DXK655389 EHG655389 ERC655389 FAY655389 FKU655389 FUQ655389 GEM655389 GOI655389 GYE655389 HIA655389 HRW655389 IBS655389 ILO655389 IVK655389 JFG655389 JPC655389 JYY655389 KIU655389 KSQ655389 LCM655389 LMI655389 LWE655389 MGA655389 MPW655389 MZS655389 NJO655389 NTK655389 ODG655389 ONC655389 OWY655389 PGU655389 PQQ655389 QAM655389 QKI655389 QUE655389 REA655389 RNW655389 RXS655389 SHO655389 SRK655389 TBG655389 TLC655389 TUY655389 UEU655389 UOQ655389 UYM655389 VII655389 VSE655389 WCA655389 WLW655389 WVS655389 K720925 JG720925 TC720925 ACY720925 AMU720925 AWQ720925 BGM720925 BQI720925 CAE720925 CKA720925 CTW720925 DDS720925 DNO720925 DXK720925 EHG720925 ERC720925 FAY720925 FKU720925 FUQ720925 GEM720925 GOI720925 GYE720925 HIA720925 HRW720925 IBS720925 ILO720925 IVK720925 JFG720925 JPC720925 JYY720925 KIU720925 KSQ720925 LCM720925 LMI720925 LWE720925 MGA720925 MPW720925 MZS720925 NJO720925 NTK720925 ODG720925 ONC720925 OWY720925 PGU720925 PQQ720925 QAM720925 QKI720925 QUE720925 REA720925 RNW720925 RXS720925 SHO720925 SRK720925 TBG720925 TLC720925 TUY720925 UEU720925 UOQ720925 UYM720925 VII720925 VSE720925 WCA720925 WLW720925 WVS720925 K786461 JG786461 TC786461 ACY786461 AMU786461 AWQ786461 BGM786461 BQI786461 CAE786461 CKA786461 CTW786461 DDS786461 DNO786461 DXK786461 EHG786461 ERC786461 FAY786461 FKU786461 FUQ786461 GEM786461 GOI786461 GYE786461 HIA786461 HRW786461 IBS786461 ILO786461 IVK786461 JFG786461 JPC786461 JYY786461 KIU786461 KSQ786461 LCM786461 LMI786461 LWE786461 MGA786461 MPW786461 MZS786461 NJO786461 NTK786461 ODG786461 ONC786461 OWY786461 PGU786461 PQQ786461 QAM786461 QKI786461 QUE786461 REA786461 RNW786461 RXS786461 SHO786461 SRK786461 TBG786461 TLC786461 TUY786461 UEU786461 UOQ786461 UYM786461 VII786461 VSE786461 WCA786461 WLW786461 WVS786461 K851997 JG851997 TC851997 ACY851997 AMU851997 AWQ851997 BGM851997 BQI851997 CAE851997 CKA851997 CTW851997 DDS851997 DNO851997 DXK851997 EHG851997 ERC851997 FAY851997 FKU851997 FUQ851997 GEM851997 GOI851997 GYE851997 HIA851997 HRW851997 IBS851997 ILO851997 IVK851997 JFG851997 JPC851997 JYY851997 KIU851997 KSQ851997 LCM851997 LMI851997 LWE851997 MGA851997 MPW851997 MZS851997 NJO851997 NTK851997 ODG851997 ONC851997 OWY851997 PGU851997 PQQ851997 QAM851997 QKI851997 QUE851997 REA851997 RNW851997 RXS851997 SHO851997 SRK851997 TBG851997 TLC851997 TUY851997 UEU851997 UOQ851997 UYM851997 VII851997 VSE851997 WCA851997 WLW851997 WVS851997 K917533 JG917533 TC917533 ACY917533 AMU917533 AWQ917533 BGM917533 BQI917533 CAE917533 CKA917533 CTW917533 DDS917533 DNO917533 DXK917533 EHG917533 ERC917533 FAY917533 FKU917533 FUQ917533 GEM917533 GOI917533 GYE917533 HIA917533 HRW917533 IBS917533 ILO917533 IVK917533 JFG917533 JPC917533 JYY917533 KIU917533 KSQ917533 LCM917533 LMI917533 LWE917533 MGA917533 MPW917533 MZS917533 NJO917533 NTK917533 ODG917533 ONC917533 OWY917533 PGU917533 PQQ917533 QAM917533 QKI917533 QUE917533 REA917533 RNW917533 RXS917533 SHO917533 SRK917533 TBG917533 TLC917533 TUY917533 UEU917533 UOQ917533 UYM917533 VII917533 VSE917533 WCA917533 WLW917533 WVS917533 K983069 JG983069 TC983069 ACY983069 AMU983069 AWQ983069 BGM983069 BQI983069 CAE983069 CKA983069 CTW983069 DDS983069 DNO983069 DXK983069 EHG983069 ERC983069 FAY983069 FKU983069 FUQ983069 GEM983069 GOI983069 GYE983069 HIA983069 HRW983069 IBS983069 ILO983069 IVK983069 JFG983069 JPC983069 JYY983069 KIU983069 KSQ983069 LCM983069 LMI983069 LWE983069 MGA983069 MPW983069 MZS983069 NJO983069 NTK983069 ODG983069 ONC983069 OWY983069 PGU983069 PQQ983069 QAM983069 QKI983069 QUE983069 REA983069 RNW983069 RXS983069 SHO983069 SRK983069 TBG983069 TLC983069 TUY983069 UEU983069 UOQ983069 UYM983069 VII983069 VSE983069 WCA983069 WLW983069 WVS983069 K65551:K65562 JG65551:JG65562 TC65551:TC65562 ACY65551:ACY65562 AMU65551:AMU65562 AWQ65551:AWQ65562 BGM65551:BGM65562 BQI65551:BQI65562 CAE65551:CAE65562 CKA65551:CKA65562 CTW65551:CTW65562 DDS65551:DDS65562 DNO65551:DNO65562 DXK65551:DXK65562 EHG65551:EHG65562 ERC65551:ERC65562 FAY65551:FAY65562 FKU65551:FKU65562 FUQ65551:FUQ65562 GEM65551:GEM65562 GOI65551:GOI65562 GYE65551:GYE65562 HIA65551:HIA65562 HRW65551:HRW65562 IBS65551:IBS65562 ILO65551:ILO65562 IVK65551:IVK65562 JFG65551:JFG65562 JPC65551:JPC65562 JYY65551:JYY65562 KIU65551:KIU65562 KSQ65551:KSQ65562 LCM65551:LCM65562 LMI65551:LMI65562 LWE65551:LWE65562 MGA65551:MGA65562 MPW65551:MPW65562 MZS65551:MZS65562 NJO65551:NJO65562 NTK65551:NTK65562 ODG65551:ODG65562 ONC65551:ONC65562 OWY65551:OWY65562 PGU65551:PGU65562 PQQ65551:PQQ65562 QAM65551:QAM65562 QKI65551:QKI65562 QUE65551:QUE65562 REA65551:REA65562 RNW65551:RNW65562 RXS65551:RXS65562 SHO65551:SHO65562 SRK65551:SRK65562 TBG65551:TBG65562 TLC65551:TLC65562 TUY65551:TUY65562 UEU65551:UEU65562 UOQ65551:UOQ65562 UYM65551:UYM65562 VII65551:VII65562 VSE65551:VSE65562 WCA65551:WCA65562 WLW65551:WLW65562 WVS65551:WVS65562 K131087:K131098 JG131087:JG131098 TC131087:TC131098 ACY131087:ACY131098 AMU131087:AMU131098 AWQ131087:AWQ131098 BGM131087:BGM131098 BQI131087:BQI131098 CAE131087:CAE131098 CKA131087:CKA131098 CTW131087:CTW131098 DDS131087:DDS131098 DNO131087:DNO131098 DXK131087:DXK131098 EHG131087:EHG131098 ERC131087:ERC131098 FAY131087:FAY131098 FKU131087:FKU131098 FUQ131087:FUQ131098 GEM131087:GEM131098 GOI131087:GOI131098 GYE131087:GYE131098 HIA131087:HIA131098 HRW131087:HRW131098 IBS131087:IBS131098 ILO131087:ILO131098 IVK131087:IVK131098 JFG131087:JFG131098 JPC131087:JPC131098 JYY131087:JYY131098 KIU131087:KIU131098 KSQ131087:KSQ131098 LCM131087:LCM131098 LMI131087:LMI131098 LWE131087:LWE131098 MGA131087:MGA131098 MPW131087:MPW131098 MZS131087:MZS131098 NJO131087:NJO131098 NTK131087:NTK131098 ODG131087:ODG131098 ONC131087:ONC131098 OWY131087:OWY131098 PGU131087:PGU131098 PQQ131087:PQQ131098 QAM131087:QAM131098 QKI131087:QKI131098 QUE131087:QUE131098 REA131087:REA131098 RNW131087:RNW131098 RXS131087:RXS131098 SHO131087:SHO131098 SRK131087:SRK131098 TBG131087:TBG131098 TLC131087:TLC131098 TUY131087:TUY131098 UEU131087:UEU131098 UOQ131087:UOQ131098 UYM131087:UYM131098 VII131087:VII131098 VSE131087:VSE131098 WCA131087:WCA131098 WLW131087:WLW131098 WVS131087:WVS131098 K196623:K196634 JG196623:JG196634 TC196623:TC196634 ACY196623:ACY196634 AMU196623:AMU196634 AWQ196623:AWQ196634 BGM196623:BGM196634 BQI196623:BQI196634 CAE196623:CAE196634 CKA196623:CKA196634 CTW196623:CTW196634 DDS196623:DDS196634 DNO196623:DNO196634 DXK196623:DXK196634 EHG196623:EHG196634 ERC196623:ERC196634 FAY196623:FAY196634 FKU196623:FKU196634 FUQ196623:FUQ196634 GEM196623:GEM196634 GOI196623:GOI196634 GYE196623:GYE196634 HIA196623:HIA196634 HRW196623:HRW196634 IBS196623:IBS196634 ILO196623:ILO196634 IVK196623:IVK196634 JFG196623:JFG196634 JPC196623:JPC196634 JYY196623:JYY196634 KIU196623:KIU196634 KSQ196623:KSQ196634 LCM196623:LCM196634 LMI196623:LMI196634 LWE196623:LWE196634 MGA196623:MGA196634 MPW196623:MPW196634 MZS196623:MZS196634 NJO196623:NJO196634 NTK196623:NTK196634 ODG196623:ODG196634 ONC196623:ONC196634 OWY196623:OWY196634 PGU196623:PGU196634 PQQ196623:PQQ196634 QAM196623:QAM196634 QKI196623:QKI196634 QUE196623:QUE196634 REA196623:REA196634 RNW196623:RNW196634 RXS196623:RXS196634 SHO196623:SHO196634 SRK196623:SRK196634 TBG196623:TBG196634 TLC196623:TLC196634 TUY196623:TUY196634 UEU196623:UEU196634 UOQ196623:UOQ196634 UYM196623:UYM196634 VII196623:VII196634 VSE196623:VSE196634 WCA196623:WCA196634 WLW196623:WLW196634 WVS196623:WVS196634 K262159:K262170 JG262159:JG262170 TC262159:TC262170 ACY262159:ACY262170 AMU262159:AMU262170 AWQ262159:AWQ262170 BGM262159:BGM262170 BQI262159:BQI262170 CAE262159:CAE262170 CKA262159:CKA262170 CTW262159:CTW262170 DDS262159:DDS262170 DNO262159:DNO262170 DXK262159:DXK262170 EHG262159:EHG262170 ERC262159:ERC262170 FAY262159:FAY262170 FKU262159:FKU262170 FUQ262159:FUQ262170 GEM262159:GEM262170 GOI262159:GOI262170 GYE262159:GYE262170 HIA262159:HIA262170 HRW262159:HRW262170 IBS262159:IBS262170 ILO262159:ILO262170 IVK262159:IVK262170 JFG262159:JFG262170 JPC262159:JPC262170 JYY262159:JYY262170 KIU262159:KIU262170 KSQ262159:KSQ262170 LCM262159:LCM262170 LMI262159:LMI262170 LWE262159:LWE262170 MGA262159:MGA262170 MPW262159:MPW262170 MZS262159:MZS262170 NJO262159:NJO262170 NTK262159:NTK262170 ODG262159:ODG262170 ONC262159:ONC262170 OWY262159:OWY262170 PGU262159:PGU262170 PQQ262159:PQQ262170 QAM262159:QAM262170 QKI262159:QKI262170 QUE262159:QUE262170 REA262159:REA262170 RNW262159:RNW262170 RXS262159:RXS262170 SHO262159:SHO262170 SRK262159:SRK262170 TBG262159:TBG262170 TLC262159:TLC262170 TUY262159:TUY262170 UEU262159:UEU262170 UOQ262159:UOQ262170 UYM262159:UYM262170 VII262159:VII262170 VSE262159:VSE262170 WCA262159:WCA262170 WLW262159:WLW262170 WVS262159:WVS262170 K327695:K327706 JG327695:JG327706 TC327695:TC327706 ACY327695:ACY327706 AMU327695:AMU327706 AWQ327695:AWQ327706 BGM327695:BGM327706 BQI327695:BQI327706 CAE327695:CAE327706 CKA327695:CKA327706 CTW327695:CTW327706 DDS327695:DDS327706 DNO327695:DNO327706 DXK327695:DXK327706 EHG327695:EHG327706 ERC327695:ERC327706 FAY327695:FAY327706 FKU327695:FKU327706 FUQ327695:FUQ327706 GEM327695:GEM327706 GOI327695:GOI327706 GYE327695:GYE327706 HIA327695:HIA327706 HRW327695:HRW327706 IBS327695:IBS327706 ILO327695:ILO327706 IVK327695:IVK327706 JFG327695:JFG327706 JPC327695:JPC327706 JYY327695:JYY327706 KIU327695:KIU327706 KSQ327695:KSQ327706 LCM327695:LCM327706 LMI327695:LMI327706 LWE327695:LWE327706 MGA327695:MGA327706 MPW327695:MPW327706 MZS327695:MZS327706 NJO327695:NJO327706 NTK327695:NTK327706 ODG327695:ODG327706 ONC327695:ONC327706 OWY327695:OWY327706 PGU327695:PGU327706 PQQ327695:PQQ327706 QAM327695:QAM327706 QKI327695:QKI327706 QUE327695:QUE327706 REA327695:REA327706 RNW327695:RNW327706 RXS327695:RXS327706 SHO327695:SHO327706 SRK327695:SRK327706 TBG327695:TBG327706 TLC327695:TLC327706 TUY327695:TUY327706 UEU327695:UEU327706 UOQ327695:UOQ327706 UYM327695:UYM327706 VII327695:VII327706 VSE327695:VSE327706 WCA327695:WCA327706 WLW327695:WLW327706 WVS327695:WVS327706 K393231:K393242 JG393231:JG393242 TC393231:TC393242 ACY393231:ACY393242 AMU393231:AMU393242 AWQ393231:AWQ393242 BGM393231:BGM393242 BQI393231:BQI393242 CAE393231:CAE393242 CKA393231:CKA393242 CTW393231:CTW393242 DDS393231:DDS393242 DNO393231:DNO393242 DXK393231:DXK393242 EHG393231:EHG393242 ERC393231:ERC393242 FAY393231:FAY393242 FKU393231:FKU393242 FUQ393231:FUQ393242 GEM393231:GEM393242 GOI393231:GOI393242 GYE393231:GYE393242 HIA393231:HIA393242 HRW393231:HRW393242 IBS393231:IBS393242 ILO393231:ILO393242 IVK393231:IVK393242 JFG393231:JFG393242 JPC393231:JPC393242 JYY393231:JYY393242 KIU393231:KIU393242 KSQ393231:KSQ393242 LCM393231:LCM393242 LMI393231:LMI393242 LWE393231:LWE393242 MGA393231:MGA393242 MPW393231:MPW393242 MZS393231:MZS393242 NJO393231:NJO393242 NTK393231:NTK393242 ODG393231:ODG393242 ONC393231:ONC393242 OWY393231:OWY393242 PGU393231:PGU393242 PQQ393231:PQQ393242 QAM393231:QAM393242 QKI393231:QKI393242 QUE393231:QUE393242 REA393231:REA393242 RNW393231:RNW393242 RXS393231:RXS393242 SHO393231:SHO393242 SRK393231:SRK393242 TBG393231:TBG393242 TLC393231:TLC393242 TUY393231:TUY393242 UEU393231:UEU393242 UOQ393231:UOQ393242 UYM393231:UYM393242 VII393231:VII393242 VSE393231:VSE393242 WCA393231:WCA393242 WLW393231:WLW393242 WVS393231:WVS393242 K458767:K458778 JG458767:JG458778 TC458767:TC458778 ACY458767:ACY458778 AMU458767:AMU458778 AWQ458767:AWQ458778 BGM458767:BGM458778 BQI458767:BQI458778 CAE458767:CAE458778 CKA458767:CKA458778 CTW458767:CTW458778 DDS458767:DDS458778 DNO458767:DNO458778 DXK458767:DXK458778 EHG458767:EHG458778 ERC458767:ERC458778 FAY458767:FAY458778 FKU458767:FKU458778 FUQ458767:FUQ458778 GEM458767:GEM458778 GOI458767:GOI458778 GYE458767:GYE458778 HIA458767:HIA458778 HRW458767:HRW458778 IBS458767:IBS458778 ILO458767:ILO458778 IVK458767:IVK458778 JFG458767:JFG458778 JPC458767:JPC458778 JYY458767:JYY458778 KIU458767:KIU458778 KSQ458767:KSQ458778 LCM458767:LCM458778 LMI458767:LMI458778 LWE458767:LWE458778 MGA458767:MGA458778 MPW458767:MPW458778 MZS458767:MZS458778 NJO458767:NJO458778 NTK458767:NTK458778 ODG458767:ODG458778 ONC458767:ONC458778 OWY458767:OWY458778 PGU458767:PGU458778 PQQ458767:PQQ458778 QAM458767:QAM458778 QKI458767:QKI458778 QUE458767:QUE458778 REA458767:REA458778 RNW458767:RNW458778 RXS458767:RXS458778 SHO458767:SHO458778 SRK458767:SRK458778 TBG458767:TBG458778 TLC458767:TLC458778 TUY458767:TUY458778 UEU458767:UEU458778 UOQ458767:UOQ458778 UYM458767:UYM458778 VII458767:VII458778 VSE458767:VSE458778 WCA458767:WCA458778 WLW458767:WLW458778 WVS458767:WVS458778 K524303:K524314 JG524303:JG524314 TC524303:TC524314 ACY524303:ACY524314 AMU524303:AMU524314 AWQ524303:AWQ524314 BGM524303:BGM524314 BQI524303:BQI524314 CAE524303:CAE524314 CKA524303:CKA524314 CTW524303:CTW524314 DDS524303:DDS524314 DNO524303:DNO524314 DXK524303:DXK524314 EHG524303:EHG524314 ERC524303:ERC524314 FAY524303:FAY524314 FKU524303:FKU524314 FUQ524303:FUQ524314 GEM524303:GEM524314 GOI524303:GOI524314 GYE524303:GYE524314 HIA524303:HIA524314 HRW524303:HRW524314 IBS524303:IBS524314 ILO524303:ILO524314 IVK524303:IVK524314 JFG524303:JFG524314 JPC524303:JPC524314 JYY524303:JYY524314 KIU524303:KIU524314 KSQ524303:KSQ524314 LCM524303:LCM524314 LMI524303:LMI524314 LWE524303:LWE524314 MGA524303:MGA524314 MPW524303:MPW524314 MZS524303:MZS524314 NJO524303:NJO524314 NTK524303:NTK524314 ODG524303:ODG524314 ONC524303:ONC524314 OWY524303:OWY524314 PGU524303:PGU524314 PQQ524303:PQQ524314 QAM524303:QAM524314 QKI524303:QKI524314 QUE524303:QUE524314 REA524303:REA524314 RNW524303:RNW524314 RXS524303:RXS524314 SHO524303:SHO524314 SRK524303:SRK524314 TBG524303:TBG524314 TLC524303:TLC524314 TUY524303:TUY524314 UEU524303:UEU524314 UOQ524303:UOQ524314 UYM524303:UYM524314 VII524303:VII524314 VSE524303:VSE524314 WCA524303:WCA524314 WLW524303:WLW524314 WVS524303:WVS524314 K589839:K589850 JG589839:JG589850 TC589839:TC589850 ACY589839:ACY589850 AMU589839:AMU589850 AWQ589839:AWQ589850 BGM589839:BGM589850 BQI589839:BQI589850 CAE589839:CAE589850 CKA589839:CKA589850 CTW589839:CTW589850 DDS589839:DDS589850 DNO589839:DNO589850 DXK589839:DXK589850 EHG589839:EHG589850 ERC589839:ERC589850 FAY589839:FAY589850 FKU589839:FKU589850 FUQ589839:FUQ589850 GEM589839:GEM589850 GOI589839:GOI589850 GYE589839:GYE589850 HIA589839:HIA589850 HRW589839:HRW589850 IBS589839:IBS589850 ILO589839:ILO589850 IVK589839:IVK589850 JFG589839:JFG589850 JPC589839:JPC589850 JYY589839:JYY589850 KIU589839:KIU589850 KSQ589839:KSQ589850 LCM589839:LCM589850 LMI589839:LMI589850 LWE589839:LWE589850 MGA589839:MGA589850 MPW589839:MPW589850 MZS589839:MZS589850 NJO589839:NJO589850 NTK589839:NTK589850 ODG589839:ODG589850 ONC589839:ONC589850 OWY589839:OWY589850 PGU589839:PGU589850 PQQ589839:PQQ589850 QAM589839:QAM589850 QKI589839:QKI589850 QUE589839:QUE589850 REA589839:REA589850 RNW589839:RNW589850 RXS589839:RXS589850 SHO589839:SHO589850 SRK589839:SRK589850 TBG589839:TBG589850 TLC589839:TLC589850 TUY589839:TUY589850 UEU589839:UEU589850 UOQ589839:UOQ589850 UYM589839:UYM589850 VII589839:VII589850 VSE589839:VSE589850 WCA589839:WCA589850 WLW589839:WLW589850 WVS589839:WVS589850 K655375:K655386 JG655375:JG655386 TC655375:TC655386 ACY655375:ACY655386 AMU655375:AMU655386 AWQ655375:AWQ655386 BGM655375:BGM655386 BQI655375:BQI655386 CAE655375:CAE655386 CKA655375:CKA655386 CTW655375:CTW655386 DDS655375:DDS655386 DNO655375:DNO655386 DXK655375:DXK655386 EHG655375:EHG655386 ERC655375:ERC655386 FAY655375:FAY655386 FKU655375:FKU655386 FUQ655375:FUQ655386 GEM655375:GEM655386 GOI655375:GOI655386 GYE655375:GYE655386 HIA655375:HIA655386 HRW655375:HRW655386 IBS655375:IBS655386 ILO655375:ILO655386 IVK655375:IVK655386 JFG655375:JFG655386 JPC655375:JPC655386 JYY655375:JYY655386 KIU655375:KIU655386 KSQ655375:KSQ655386 LCM655375:LCM655386 LMI655375:LMI655386 LWE655375:LWE655386 MGA655375:MGA655386 MPW655375:MPW655386 MZS655375:MZS655386 NJO655375:NJO655386 NTK655375:NTK655386 ODG655375:ODG655386 ONC655375:ONC655386 OWY655375:OWY655386 PGU655375:PGU655386 PQQ655375:PQQ655386 QAM655375:QAM655386 QKI655375:QKI655386 QUE655375:QUE655386 REA655375:REA655386 RNW655375:RNW655386 RXS655375:RXS655386 SHO655375:SHO655386 SRK655375:SRK655386 TBG655375:TBG655386 TLC655375:TLC655386 TUY655375:TUY655386 UEU655375:UEU655386 UOQ655375:UOQ655386 UYM655375:UYM655386 VII655375:VII655386 VSE655375:VSE655386 WCA655375:WCA655386 WLW655375:WLW655386 WVS655375:WVS655386 K720911:K720922 JG720911:JG720922 TC720911:TC720922 ACY720911:ACY720922 AMU720911:AMU720922 AWQ720911:AWQ720922 BGM720911:BGM720922 BQI720911:BQI720922 CAE720911:CAE720922 CKA720911:CKA720922 CTW720911:CTW720922 DDS720911:DDS720922 DNO720911:DNO720922 DXK720911:DXK720922 EHG720911:EHG720922 ERC720911:ERC720922 FAY720911:FAY720922 FKU720911:FKU720922 FUQ720911:FUQ720922 GEM720911:GEM720922 GOI720911:GOI720922 GYE720911:GYE720922 HIA720911:HIA720922 HRW720911:HRW720922 IBS720911:IBS720922 ILO720911:ILO720922 IVK720911:IVK720922 JFG720911:JFG720922 JPC720911:JPC720922 JYY720911:JYY720922 KIU720911:KIU720922 KSQ720911:KSQ720922 LCM720911:LCM720922 LMI720911:LMI720922 LWE720911:LWE720922 MGA720911:MGA720922 MPW720911:MPW720922 MZS720911:MZS720922 NJO720911:NJO720922 NTK720911:NTK720922 ODG720911:ODG720922 ONC720911:ONC720922 OWY720911:OWY720922 PGU720911:PGU720922 PQQ720911:PQQ720922 QAM720911:QAM720922 QKI720911:QKI720922 QUE720911:QUE720922 REA720911:REA720922 RNW720911:RNW720922 RXS720911:RXS720922 SHO720911:SHO720922 SRK720911:SRK720922 TBG720911:TBG720922 TLC720911:TLC720922 TUY720911:TUY720922 UEU720911:UEU720922 UOQ720911:UOQ720922 UYM720911:UYM720922 VII720911:VII720922 VSE720911:VSE720922 WCA720911:WCA720922 WLW720911:WLW720922 WVS720911:WVS720922 K786447:K786458 JG786447:JG786458 TC786447:TC786458 ACY786447:ACY786458 AMU786447:AMU786458 AWQ786447:AWQ786458 BGM786447:BGM786458 BQI786447:BQI786458 CAE786447:CAE786458 CKA786447:CKA786458 CTW786447:CTW786458 DDS786447:DDS786458 DNO786447:DNO786458 DXK786447:DXK786458 EHG786447:EHG786458 ERC786447:ERC786458 FAY786447:FAY786458 FKU786447:FKU786458 FUQ786447:FUQ786458 GEM786447:GEM786458 GOI786447:GOI786458 GYE786447:GYE786458 HIA786447:HIA786458 HRW786447:HRW786458 IBS786447:IBS786458 ILO786447:ILO786458 IVK786447:IVK786458 JFG786447:JFG786458 JPC786447:JPC786458 JYY786447:JYY786458 KIU786447:KIU786458 KSQ786447:KSQ786458 LCM786447:LCM786458 LMI786447:LMI786458 LWE786447:LWE786458 MGA786447:MGA786458 MPW786447:MPW786458 MZS786447:MZS786458 NJO786447:NJO786458 NTK786447:NTK786458 ODG786447:ODG786458 ONC786447:ONC786458 OWY786447:OWY786458 PGU786447:PGU786458 PQQ786447:PQQ786458 QAM786447:QAM786458 QKI786447:QKI786458 QUE786447:QUE786458 REA786447:REA786458 RNW786447:RNW786458 RXS786447:RXS786458 SHO786447:SHO786458 SRK786447:SRK786458 TBG786447:TBG786458 TLC786447:TLC786458 TUY786447:TUY786458 UEU786447:UEU786458 UOQ786447:UOQ786458 UYM786447:UYM786458 VII786447:VII786458 VSE786447:VSE786458 WCA786447:WCA786458 WLW786447:WLW786458 WVS786447:WVS786458 K851983:K851994 JG851983:JG851994 TC851983:TC851994 ACY851983:ACY851994 AMU851983:AMU851994 AWQ851983:AWQ851994 BGM851983:BGM851994 BQI851983:BQI851994 CAE851983:CAE851994 CKA851983:CKA851994 CTW851983:CTW851994 DDS851983:DDS851994 DNO851983:DNO851994 DXK851983:DXK851994 EHG851983:EHG851994 ERC851983:ERC851994 FAY851983:FAY851994 FKU851983:FKU851994 FUQ851983:FUQ851994 GEM851983:GEM851994 GOI851983:GOI851994 GYE851983:GYE851994 HIA851983:HIA851994 HRW851983:HRW851994 IBS851983:IBS851994 ILO851983:ILO851994 IVK851983:IVK851994 JFG851983:JFG851994 JPC851983:JPC851994 JYY851983:JYY851994 KIU851983:KIU851994 KSQ851983:KSQ851994 LCM851983:LCM851994 LMI851983:LMI851994 LWE851983:LWE851994 MGA851983:MGA851994 MPW851983:MPW851994 MZS851983:MZS851994 NJO851983:NJO851994 NTK851983:NTK851994 ODG851983:ODG851994 ONC851983:ONC851994 OWY851983:OWY851994 PGU851983:PGU851994 PQQ851983:PQQ851994 QAM851983:QAM851994 QKI851983:QKI851994 QUE851983:QUE851994 REA851983:REA851994 RNW851983:RNW851994 RXS851983:RXS851994 SHO851983:SHO851994 SRK851983:SRK851994 TBG851983:TBG851994 TLC851983:TLC851994 TUY851983:TUY851994 UEU851983:UEU851994 UOQ851983:UOQ851994 UYM851983:UYM851994 VII851983:VII851994 VSE851983:VSE851994 WCA851983:WCA851994 WLW851983:WLW851994 WVS851983:WVS851994 K917519:K917530 JG917519:JG917530 TC917519:TC917530 ACY917519:ACY917530 AMU917519:AMU917530 AWQ917519:AWQ917530 BGM917519:BGM917530 BQI917519:BQI917530 CAE917519:CAE917530 CKA917519:CKA917530 CTW917519:CTW917530 DDS917519:DDS917530 DNO917519:DNO917530 DXK917519:DXK917530 EHG917519:EHG917530 ERC917519:ERC917530 FAY917519:FAY917530 FKU917519:FKU917530 FUQ917519:FUQ917530 GEM917519:GEM917530 GOI917519:GOI917530 GYE917519:GYE917530 HIA917519:HIA917530 HRW917519:HRW917530 IBS917519:IBS917530 ILO917519:ILO917530 IVK917519:IVK917530 JFG917519:JFG917530 JPC917519:JPC917530 JYY917519:JYY917530 KIU917519:KIU917530 KSQ917519:KSQ917530 LCM917519:LCM917530 LMI917519:LMI917530 LWE917519:LWE917530 MGA917519:MGA917530 MPW917519:MPW917530 MZS917519:MZS917530 NJO917519:NJO917530 NTK917519:NTK917530 ODG917519:ODG917530 ONC917519:ONC917530 OWY917519:OWY917530 PGU917519:PGU917530 PQQ917519:PQQ917530 QAM917519:QAM917530 QKI917519:QKI917530 QUE917519:QUE917530 REA917519:REA917530 RNW917519:RNW917530 RXS917519:RXS917530 SHO917519:SHO917530 SRK917519:SRK917530 TBG917519:TBG917530 TLC917519:TLC917530 TUY917519:TUY917530 UEU917519:UEU917530 UOQ917519:UOQ917530 UYM917519:UYM917530 VII917519:VII917530 VSE917519:VSE917530 WCA917519:WCA917530 WLW917519:WLW917530 WVS917519:WVS917530 K983055:K983066 JG983055:JG983066 TC983055:TC983066 ACY983055:ACY983066 AMU983055:AMU983066 AWQ983055:AWQ983066 BGM983055:BGM983066 BQI983055:BQI983066 CAE983055:CAE983066 CKA983055:CKA983066 CTW983055:CTW983066 DDS983055:DDS983066 DNO983055:DNO983066 DXK983055:DXK983066 EHG983055:EHG983066 ERC983055:ERC983066 FAY983055:FAY983066 FKU983055:FKU983066 FUQ983055:FUQ983066 GEM983055:GEM983066 GOI983055:GOI983066 GYE983055:GYE983066 HIA983055:HIA983066 HRW983055:HRW983066 IBS983055:IBS983066 ILO983055:ILO983066 IVK983055:IVK983066 JFG983055:JFG983066 JPC983055:JPC983066 JYY983055:JYY983066 KIU983055:KIU983066 KSQ983055:KSQ983066 LCM983055:LCM983066 LMI983055:LMI983066 LWE983055:LWE983066 MGA983055:MGA983066 MPW983055:MPW983066 MZS983055:MZS983066 NJO983055:NJO983066 NTK983055:NTK983066 ODG983055:ODG983066 ONC983055:ONC983066 OWY983055:OWY983066 PGU983055:PGU983066 PQQ983055:PQQ983066 QAM983055:QAM983066 QKI983055:QKI983066 QUE983055:QUE983066 REA983055:REA983066 RNW983055:RNW983066 RXS983055:RXS983066 SHO983055:SHO983066 SRK983055:SRK983066 TBG983055:TBG983066 TLC983055:TLC983066 TUY983055:TUY983066 UEU983055:UEU983066 UOQ983055:UOQ983066 UYM983055:UYM983066 VII983055:VII983066 VSE983055:VSE983066 WCA983055:WCA983066 WLW983055:WLW983066 WVS983055:WVS983066">
      <formula1>$W$1:$W$3</formula1>
    </dataValidation>
    <dataValidation type="list" allowBlank="1" showDropDown="0" showInputMessage="1" showErrorMessage="1" sqref="G37:I37 M37:O37">
      <formula1>"有,無"</formula1>
    </dataValidation>
    <dataValidation type="list" allowBlank="1" showDropDown="0" showInputMessage="1" showErrorMessage="0" sqref="E7:G24">
      <formula1>"無,所有,ﾘｰｽ,ﾚﾝﾀﾙ,その他"</formula1>
    </dataValidation>
    <dataValidation type="list" allowBlank="1" showDropDown="0" showInputMessage="1" showErrorMessage="1" sqref="H4:J4">
      <formula1>" ,すべて無し"</formula1>
    </dataValidation>
  </dataValidations>
  <printOptions horizontalCentered="1"/>
  <pageMargins left="0.59055118110236227" right="0.39370078740157483" top="0.59055118110236227" bottom="0.39370078740157483" header="0.31496062992125984" footer="0.51181102362204722"/>
  <pageSetup paperSize="9" fitToWidth="1" fitToHeight="1" orientation="portrait"/>
  <headerFooter alignWithMargins="0">
    <oddHeader>&amp;R（様式第10号）</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AX44"/>
  <sheetViews>
    <sheetView view="pageBreakPreview" zoomScaleSheetLayoutView="100" workbookViewId="0">
      <selection activeCell="C8" sqref="C8"/>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3" width="9" style="8" customWidth="1"/>
    <col min="14" max="14" width="9" style="8" hidden="1" customWidth="1"/>
    <col min="15" max="16" width="12.625" style="8" hidden="1" customWidth="1"/>
    <col min="17" max="17" width="7.375" style="8" hidden="1" customWidth="1"/>
    <col min="18" max="19" width="2.75" style="8" hidden="1" customWidth="1"/>
    <col min="20" max="21" width="9" style="8" hidden="1" customWidth="1"/>
    <col min="22" max="22" width="2.125" style="8" hidden="1" customWidth="1"/>
    <col min="23" max="23" width="2.375" style="8" hidden="1" customWidth="1"/>
    <col min="24" max="24" width="7.375" style="8" hidden="1" customWidth="1"/>
    <col min="25" max="25" width="4.125" style="8" hidden="1" customWidth="1"/>
    <col min="26" max="29" width="3.375" style="8" hidden="1" customWidth="1"/>
    <col min="30" max="33" width="2.875" style="8" hidden="1" customWidth="1"/>
    <col min="34" max="37" width="2.375" style="8" hidden="1" customWidth="1"/>
    <col min="38" max="50" width="2.75" style="8" hidden="1" customWidth="1"/>
    <col min="51" max="16384" width="9" style="8" customWidth="1"/>
  </cols>
  <sheetData>
    <row r="1" spans="1:50" ht="17.25" customHeight="1">
      <c r="I1" s="124" t="s">
        <v>206</v>
      </c>
      <c r="J1" s="124"/>
      <c r="K1" s="124"/>
    </row>
    <row r="2" spans="1:50" s="103" customFormat="1" ht="24.75" customHeight="1">
      <c r="A2" s="104" t="s">
        <v>205</v>
      </c>
      <c r="B2" s="114"/>
      <c r="C2" s="114"/>
      <c r="D2" s="114"/>
      <c r="E2" s="114"/>
      <c r="F2" s="114"/>
      <c r="G2" s="114"/>
      <c r="H2" s="114"/>
      <c r="I2" s="114"/>
      <c r="J2" s="114"/>
      <c r="K2" s="126"/>
    </row>
    <row r="3" spans="1:50" s="103" customFormat="1" ht="15" customHeight="1">
      <c r="A3" s="105"/>
      <c r="B3" s="115"/>
      <c r="C3" s="115"/>
      <c r="D3" s="115"/>
      <c r="E3" s="115"/>
      <c r="F3" s="115"/>
      <c r="G3" s="115"/>
      <c r="H3" s="115"/>
      <c r="I3" s="115"/>
      <c r="J3" s="115"/>
      <c r="K3" s="127"/>
      <c r="Y3" s="103">
        <v>1</v>
      </c>
      <c r="Z3" s="103">
        <v>2</v>
      </c>
      <c r="AD3" s="103">
        <v>3</v>
      </c>
      <c r="AH3" s="103" t="s">
        <v>359</v>
      </c>
      <c r="AL3" s="103">
        <v>1</v>
      </c>
      <c r="AM3" s="103">
        <v>2</v>
      </c>
      <c r="AQ3" s="103">
        <v>3</v>
      </c>
      <c r="AU3" s="103" t="s">
        <v>359</v>
      </c>
    </row>
    <row r="4" spans="1:50" s="103" customFormat="1" ht="18" customHeight="1">
      <c r="A4" s="256" t="s">
        <v>19</v>
      </c>
      <c r="G4" s="265">
        <f>基本情報入力シート!C3</f>
        <v>0</v>
      </c>
      <c r="H4" s="265"/>
      <c r="I4" s="265"/>
      <c r="J4" s="265"/>
      <c r="K4" s="267"/>
      <c r="X4" s="269" t="s">
        <v>26</v>
      </c>
      <c r="Y4" s="269" t="s">
        <v>0</v>
      </c>
      <c r="Z4" s="269"/>
      <c r="AA4" s="269"/>
      <c r="AB4" s="269"/>
      <c r="AC4" s="269"/>
      <c r="AD4" s="269"/>
      <c r="AE4" s="269"/>
      <c r="AF4" s="269"/>
      <c r="AG4" s="269"/>
      <c r="AH4" s="269"/>
      <c r="AI4" s="269"/>
      <c r="AJ4" s="269"/>
      <c r="AK4" s="269"/>
      <c r="AL4" s="269" t="s">
        <v>360</v>
      </c>
      <c r="AM4" s="269"/>
      <c r="AN4" s="269"/>
      <c r="AO4" s="269"/>
      <c r="AP4" s="269"/>
      <c r="AQ4" s="269"/>
      <c r="AR4" s="269"/>
      <c r="AS4" s="269"/>
      <c r="AT4" s="269"/>
      <c r="AU4" s="269"/>
      <c r="AV4" s="269"/>
      <c r="AW4" s="269"/>
      <c r="AX4" s="269"/>
    </row>
    <row r="5" spans="1:50" s="103" customFormat="1" ht="18" customHeight="1">
      <c r="A5" s="110"/>
      <c r="B5" s="203" t="s">
        <v>105</v>
      </c>
      <c r="C5" s="203"/>
      <c r="K5" s="128"/>
      <c r="X5" s="269" t="b">
        <f>Q14</f>
        <v>0</v>
      </c>
      <c r="Y5" s="269" t="str">
        <f t="array" ref="Y5:AK5">TRANSPOSE(T19:T31)</f>
        <v/>
      </c>
      <c r="Z5" s="269" t="str">
        <v/>
      </c>
      <c r="AA5" s="269" t="str">
        <v/>
      </c>
      <c r="AB5" s="269" t="str">
        <v/>
      </c>
      <c r="AC5" s="269" t="str">
        <v/>
      </c>
      <c r="AD5" s="269" t="str">
        <v/>
      </c>
      <c r="AE5" s="269" t="str">
        <v/>
      </c>
      <c r="AF5" s="269" t="str">
        <v/>
      </c>
      <c r="AG5" s="269" t="str">
        <v/>
      </c>
      <c r="AH5" s="269" t="str">
        <v/>
      </c>
      <c r="AI5" s="269" t="str">
        <v/>
      </c>
      <c r="AJ5" s="269" t="str">
        <v/>
      </c>
      <c r="AK5" s="269" t="str">
        <v/>
      </c>
      <c r="AL5" s="269" t="str">
        <f t="array" ref="AL5:AX5">TRANSPOSE(U19:U31)</f>
        <v/>
      </c>
      <c r="AM5" s="269" t="str">
        <v/>
      </c>
      <c r="AN5" s="269" t="str">
        <v/>
      </c>
      <c r="AO5" s="269" t="str">
        <v/>
      </c>
      <c r="AP5" s="269" t="str">
        <v/>
      </c>
      <c r="AQ5" s="269" t="str">
        <v/>
      </c>
      <c r="AR5" s="269" t="str">
        <v/>
      </c>
      <c r="AS5" s="269" t="str">
        <v/>
      </c>
      <c r="AT5" s="269" t="str">
        <v/>
      </c>
      <c r="AU5" s="269" t="str">
        <v/>
      </c>
      <c r="AV5" s="269" t="str">
        <v/>
      </c>
      <c r="AW5" s="269" t="str">
        <v/>
      </c>
      <c r="AX5" s="269" t="str">
        <v/>
      </c>
    </row>
    <row r="6" spans="1:50" s="103" customFormat="1" ht="18" customHeight="1">
      <c r="A6" s="107"/>
      <c r="B6" s="116"/>
      <c r="C6" s="116"/>
      <c r="D6" s="116"/>
      <c r="F6" s="116"/>
      <c r="G6" s="116"/>
      <c r="H6" s="116"/>
      <c r="I6" s="116"/>
      <c r="J6" s="116"/>
      <c r="K6" s="129"/>
    </row>
    <row r="7" spans="1:50" s="103" customFormat="1" ht="18" customHeight="1">
      <c r="A7" s="106"/>
      <c r="E7" s="264" t="s">
        <v>3</v>
      </c>
      <c r="F7" s="264"/>
      <c r="G7" s="122">
        <f>基本情報入力シート!C10</f>
        <v>0</v>
      </c>
      <c r="H7" s="122"/>
      <c r="I7" s="122"/>
      <c r="J7" s="122"/>
      <c r="K7" s="128"/>
    </row>
    <row r="8" spans="1:50" s="103" customFormat="1" ht="18" customHeight="1">
      <c r="A8" s="106"/>
      <c r="E8" s="264"/>
      <c r="F8" s="264"/>
      <c r="G8" s="266"/>
      <c r="H8" s="266"/>
      <c r="I8" s="266"/>
      <c r="J8" s="266"/>
      <c r="K8" s="128"/>
    </row>
    <row r="9" spans="1:50" s="103" customFormat="1" ht="10.5" customHeight="1">
      <c r="A9" s="106"/>
      <c r="E9" s="213"/>
      <c r="F9" s="213"/>
      <c r="K9" s="128"/>
    </row>
    <row r="10" spans="1:50" s="103" customFormat="1" ht="10.5" customHeight="1">
      <c r="A10" s="106"/>
      <c r="K10" s="128"/>
    </row>
    <row r="11" spans="1:50" s="103" customFormat="1" ht="18" customHeight="1">
      <c r="A11" s="257" t="s">
        <v>203</v>
      </c>
      <c r="B11" s="261"/>
      <c r="C11" s="261"/>
      <c r="D11" s="261"/>
      <c r="E11" s="261"/>
      <c r="F11" s="261"/>
      <c r="G11" s="261"/>
      <c r="H11" s="261"/>
      <c r="I11" s="261"/>
      <c r="J11" s="261"/>
      <c r="K11" s="268"/>
      <c r="O11" s="103" t="s">
        <v>358</v>
      </c>
      <c r="P11" s="103" t="s">
        <v>226</v>
      </c>
      <c r="Q11" s="103" t="s">
        <v>26</v>
      </c>
    </row>
    <row r="12" spans="1:50" s="103" customFormat="1" ht="15.75" customHeight="1">
      <c r="A12" s="257"/>
      <c r="B12" s="261"/>
      <c r="C12" s="261"/>
      <c r="D12" s="261"/>
      <c r="E12" s="261"/>
      <c r="F12" s="261"/>
      <c r="G12" s="261"/>
      <c r="H12" s="261"/>
      <c r="I12" s="261"/>
      <c r="J12" s="261"/>
      <c r="K12" s="268"/>
    </row>
    <row r="13" spans="1:50" s="103" customFormat="1" ht="6.75" customHeight="1">
      <c r="A13" s="106"/>
      <c r="D13" s="117"/>
      <c r="E13" s="117"/>
      <c r="F13" s="117"/>
      <c r="G13" s="117"/>
      <c r="H13" s="117"/>
      <c r="K13" s="128"/>
    </row>
    <row r="14" spans="1:50" s="103" customFormat="1" ht="20.25" customHeight="1">
      <c r="A14" s="106"/>
      <c r="B14" s="245"/>
      <c r="C14" s="245"/>
      <c r="D14" s="245"/>
      <c r="F14" s="117"/>
      <c r="G14" s="117"/>
      <c r="H14" s="117"/>
      <c r="K14" s="128"/>
      <c r="O14" s="269">
        <f>IF(B14="すべて無し",0,1)</f>
        <v>1</v>
      </c>
      <c r="P14" s="269">
        <f>SUM(R19:R31)</f>
        <v>0</v>
      </c>
      <c r="Q14" s="269" t="b">
        <f>IF(O14*P14=0,FALSE,TRUE)</f>
        <v>0</v>
      </c>
    </row>
    <row r="15" spans="1:50" s="103" customFormat="1" ht="7.5" customHeight="1">
      <c r="A15" s="106"/>
      <c r="D15" s="117"/>
      <c r="E15" s="117"/>
      <c r="F15" s="117"/>
      <c r="G15" s="117"/>
      <c r="H15" s="117"/>
      <c r="K15" s="128"/>
    </row>
    <row r="16" spans="1:50" s="103" customFormat="1" ht="18" customHeight="1">
      <c r="A16" s="107">
        <v>1</v>
      </c>
      <c r="B16" s="118" t="s">
        <v>200</v>
      </c>
      <c r="K16" s="128"/>
    </row>
    <row r="17" spans="1:21" s="103" customFormat="1" ht="18" customHeight="1">
      <c r="A17" s="106"/>
      <c r="B17" s="103" t="s">
        <v>199</v>
      </c>
      <c r="K17" s="128"/>
    </row>
    <row r="18" spans="1:21" s="103" customFormat="1" ht="18" customHeight="1">
      <c r="A18" s="106"/>
      <c r="B18" s="262" t="s">
        <v>5</v>
      </c>
      <c r="C18" s="262"/>
      <c r="D18" s="262"/>
      <c r="E18" s="262" t="s">
        <v>155</v>
      </c>
      <c r="F18" s="262"/>
      <c r="G18" s="262"/>
      <c r="H18" s="262"/>
      <c r="I18" s="262" t="s">
        <v>195</v>
      </c>
      <c r="J18" s="262"/>
      <c r="K18" s="128"/>
    </row>
    <row r="19" spans="1:21" s="103" customFormat="1" ht="24" customHeight="1">
      <c r="A19" s="109"/>
      <c r="B19" s="263"/>
      <c r="C19" s="263"/>
      <c r="D19" s="263"/>
      <c r="E19" s="263"/>
      <c r="F19" s="263"/>
      <c r="G19" s="263"/>
      <c r="H19" s="263"/>
      <c r="I19" s="263"/>
      <c r="J19" s="263"/>
      <c r="K19" s="128"/>
      <c r="O19" s="269" t="str">
        <f>IF(B19="","",B19)</f>
        <v/>
      </c>
      <c r="P19" s="269" t="str">
        <f>IF(E19="","",E19)</f>
        <v/>
      </c>
      <c r="Q19" s="103">
        <f t="shared" ref="Q19:Q31" si="0">IF(O19="無し",0,1)</f>
        <v>1</v>
      </c>
      <c r="R19" s="103">
        <f t="shared" ref="R19:R31" si="1">Q19*LEN(O19)</f>
        <v>0</v>
      </c>
      <c r="T19" s="269" t="str">
        <f t="shared" ref="T19:U31" si="2">IF($Q$14,O19,"")</f>
        <v/>
      </c>
      <c r="U19" s="269" t="str">
        <f t="shared" si="2"/>
        <v/>
      </c>
    </row>
    <row r="20" spans="1:21" s="103" customFormat="1" ht="12" customHeight="1">
      <c r="A20" s="109"/>
      <c r="K20" s="128"/>
      <c r="O20" s="269" t="str">
        <f>IF(B23="","",B23)</f>
        <v/>
      </c>
      <c r="P20" s="269" t="str">
        <f>IF(E23="","",E23)</f>
        <v/>
      </c>
      <c r="Q20" s="103">
        <f t="shared" si="0"/>
        <v>1</v>
      </c>
      <c r="R20" s="103">
        <f t="shared" si="1"/>
        <v>0</v>
      </c>
      <c r="T20" s="269" t="str">
        <f t="shared" si="2"/>
        <v/>
      </c>
      <c r="U20" s="269" t="str">
        <f t="shared" si="2"/>
        <v/>
      </c>
    </row>
    <row r="21" spans="1:21" s="103" customFormat="1" ht="18" customHeight="1">
      <c r="A21" s="110"/>
      <c r="B21" s="118" t="s">
        <v>198</v>
      </c>
      <c r="K21" s="128"/>
      <c r="O21" s="269" t="str">
        <f>IF(B24="","",B24)</f>
        <v/>
      </c>
      <c r="P21" s="269" t="str">
        <f>IF(E24="","",E24)</f>
        <v/>
      </c>
      <c r="Q21" s="103">
        <f t="shared" si="0"/>
        <v>1</v>
      </c>
      <c r="R21" s="103">
        <f t="shared" si="1"/>
        <v>0</v>
      </c>
      <c r="T21" s="269" t="str">
        <f t="shared" si="2"/>
        <v/>
      </c>
      <c r="U21" s="269" t="str">
        <f t="shared" si="2"/>
        <v/>
      </c>
    </row>
    <row r="22" spans="1:21" s="103" customFormat="1" ht="18" customHeight="1">
      <c r="A22" s="110"/>
      <c r="B22" s="262" t="s">
        <v>5</v>
      </c>
      <c r="C22" s="262"/>
      <c r="D22" s="262"/>
      <c r="E22" s="262" t="s">
        <v>155</v>
      </c>
      <c r="F22" s="262"/>
      <c r="G22" s="262"/>
      <c r="H22" s="262"/>
      <c r="I22" s="262" t="s">
        <v>195</v>
      </c>
      <c r="J22" s="262"/>
      <c r="K22" s="128"/>
      <c r="O22" s="269" t="str">
        <f>IF(B25="","",B25)</f>
        <v/>
      </c>
      <c r="P22" s="269" t="str">
        <f>IF(E25="","",E25)</f>
        <v/>
      </c>
      <c r="Q22" s="103">
        <f t="shared" si="0"/>
        <v>1</v>
      </c>
      <c r="R22" s="103">
        <f t="shared" si="1"/>
        <v>0</v>
      </c>
      <c r="T22" s="269" t="str">
        <f t="shared" si="2"/>
        <v/>
      </c>
      <c r="U22" s="269" t="str">
        <f t="shared" si="2"/>
        <v/>
      </c>
    </row>
    <row r="23" spans="1:21" s="103" customFormat="1" ht="24" customHeight="1">
      <c r="A23" s="110"/>
      <c r="B23" s="263"/>
      <c r="C23" s="263"/>
      <c r="D23" s="263"/>
      <c r="E23" s="263"/>
      <c r="F23" s="263"/>
      <c r="G23" s="263"/>
      <c r="H23" s="263"/>
      <c r="I23" s="263"/>
      <c r="J23" s="263"/>
      <c r="K23" s="128"/>
      <c r="O23" s="269" t="str">
        <f>IF(B26="","",B26)</f>
        <v/>
      </c>
      <c r="P23" s="269" t="str">
        <f>IF(E26="","",E26)</f>
        <v/>
      </c>
      <c r="Q23" s="103">
        <f t="shared" si="0"/>
        <v>1</v>
      </c>
      <c r="R23" s="103">
        <f t="shared" si="1"/>
        <v>0</v>
      </c>
      <c r="T23" s="269" t="str">
        <f t="shared" si="2"/>
        <v/>
      </c>
      <c r="U23" s="269" t="str">
        <f t="shared" si="2"/>
        <v/>
      </c>
    </row>
    <row r="24" spans="1:21" s="103" customFormat="1" ht="24" customHeight="1">
      <c r="A24" s="110"/>
      <c r="B24" s="263"/>
      <c r="C24" s="263"/>
      <c r="D24" s="263"/>
      <c r="E24" s="263"/>
      <c r="F24" s="263"/>
      <c r="G24" s="263"/>
      <c r="H24" s="263"/>
      <c r="I24" s="263"/>
      <c r="J24" s="263"/>
      <c r="K24" s="128"/>
      <c r="O24" s="269" t="str">
        <f>IF(B30="","",B30)</f>
        <v/>
      </c>
      <c r="P24" s="269" t="str">
        <f>IF(E30="","",E30)</f>
        <v/>
      </c>
      <c r="Q24" s="103">
        <f t="shared" si="0"/>
        <v>1</v>
      </c>
      <c r="R24" s="103">
        <f t="shared" si="1"/>
        <v>0</v>
      </c>
      <c r="T24" s="269" t="str">
        <f t="shared" si="2"/>
        <v/>
      </c>
      <c r="U24" s="269" t="str">
        <f t="shared" si="2"/>
        <v/>
      </c>
    </row>
    <row r="25" spans="1:21" s="103" customFormat="1" ht="24" customHeight="1">
      <c r="A25" s="110"/>
      <c r="B25" s="263"/>
      <c r="C25" s="263"/>
      <c r="D25" s="263"/>
      <c r="E25" s="263"/>
      <c r="F25" s="263"/>
      <c r="G25" s="263"/>
      <c r="H25" s="263"/>
      <c r="I25" s="263"/>
      <c r="J25" s="263"/>
      <c r="K25" s="128"/>
      <c r="O25" s="269" t="str">
        <f>IF(B31="","",B31)</f>
        <v/>
      </c>
      <c r="P25" s="269" t="str">
        <f>IF(E31="","",E31)</f>
        <v/>
      </c>
      <c r="Q25" s="103">
        <f t="shared" si="0"/>
        <v>1</v>
      </c>
      <c r="R25" s="103">
        <f t="shared" si="1"/>
        <v>0</v>
      </c>
      <c r="T25" s="269" t="str">
        <f t="shared" si="2"/>
        <v/>
      </c>
      <c r="U25" s="269" t="str">
        <f t="shared" si="2"/>
        <v/>
      </c>
    </row>
    <row r="26" spans="1:21" s="103" customFormat="1" ht="24" customHeight="1">
      <c r="A26" s="110"/>
      <c r="B26" s="263"/>
      <c r="C26" s="263"/>
      <c r="D26" s="263"/>
      <c r="E26" s="263"/>
      <c r="F26" s="263"/>
      <c r="G26" s="263"/>
      <c r="H26" s="263"/>
      <c r="I26" s="263"/>
      <c r="J26" s="263"/>
      <c r="K26" s="128"/>
      <c r="O26" s="269" t="str">
        <f>IF(B32="","",B32)</f>
        <v/>
      </c>
      <c r="P26" s="269" t="str">
        <f>IF(E32="","",E32)</f>
        <v/>
      </c>
      <c r="Q26" s="103">
        <f t="shared" si="0"/>
        <v>1</v>
      </c>
      <c r="R26" s="103">
        <f t="shared" si="1"/>
        <v>0</v>
      </c>
      <c r="T26" s="269" t="str">
        <f t="shared" si="2"/>
        <v/>
      </c>
      <c r="U26" s="269" t="str">
        <f t="shared" si="2"/>
        <v/>
      </c>
    </row>
    <row r="27" spans="1:21" s="103" customFormat="1" ht="12" customHeight="1">
      <c r="A27" s="110"/>
      <c r="K27" s="128"/>
      <c r="O27" s="269" t="str">
        <f>IF(B33="","",B33)</f>
        <v/>
      </c>
      <c r="P27" s="269" t="str">
        <f>IF(E33="","",E33)</f>
        <v/>
      </c>
      <c r="Q27" s="103">
        <f t="shared" si="0"/>
        <v>1</v>
      </c>
      <c r="R27" s="103">
        <f t="shared" si="1"/>
        <v>0</v>
      </c>
      <c r="T27" s="269" t="str">
        <f t="shared" si="2"/>
        <v/>
      </c>
      <c r="U27" s="269" t="str">
        <f t="shared" si="2"/>
        <v/>
      </c>
    </row>
    <row r="28" spans="1:21" s="103" customFormat="1" ht="18" customHeight="1">
      <c r="A28" s="110"/>
      <c r="B28" s="118" t="s">
        <v>197</v>
      </c>
      <c r="K28" s="128"/>
      <c r="O28" s="269" t="str">
        <f>IF(B37="","",B37)</f>
        <v/>
      </c>
      <c r="P28" s="269" t="str">
        <f>IF(E37="","",E37)</f>
        <v/>
      </c>
      <c r="Q28" s="103">
        <f t="shared" si="0"/>
        <v>1</v>
      </c>
      <c r="R28" s="103">
        <f t="shared" si="1"/>
        <v>0</v>
      </c>
      <c r="T28" s="269" t="str">
        <f t="shared" si="2"/>
        <v/>
      </c>
      <c r="U28" s="269" t="str">
        <f t="shared" si="2"/>
        <v/>
      </c>
    </row>
    <row r="29" spans="1:21" s="103" customFormat="1" ht="18" customHeight="1">
      <c r="A29" s="110"/>
      <c r="B29" s="262" t="s">
        <v>5</v>
      </c>
      <c r="C29" s="262"/>
      <c r="D29" s="262"/>
      <c r="E29" s="262" t="s">
        <v>155</v>
      </c>
      <c r="F29" s="262"/>
      <c r="G29" s="262"/>
      <c r="H29" s="262"/>
      <c r="I29" s="262" t="s">
        <v>195</v>
      </c>
      <c r="J29" s="262"/>
      <c r="K29" s="128"/>
      <c r="O29" s="269" t="str">
        <f>IF(B38="","",B38)</f>
        <v/>
      </c>
      <c r="P29" s="269" t="str">
        <f>IF(E38="","",E38)</f>
        <v/>
      </c>
      <c r="Q29" s="103">
        <f t="shared" si="0"/>
        <v>1</v>
      </c>
      <c r="R29" s="103">
        <f t="shared" si="1"/>
        <v>0</v>
      </c>
      <c r="T29" s="269" t="str">
        <f t="shared" si="2"/>
        <v/>
      </c>
      <c r="U29" s="269" t="str">
        <f t="shared" si="2"/>
        <v/>
      </c>
    </row>
    <row r="30" spans="1:21" s="103" customFormat="1" ht="24" customHeight="1">
      <c r="A30" s="110"/>
      <c r="B30" s="263"/>
      <c r="C30" s="263"/>
      <c r="D30" s="263"/>
      <c r="E30" s="263"/>
      <c r="F30" s="263"/>
      <c r="G30" s="263"/>
      <c r="H30" s="263"/>
      <c r="I30" s="263"/>
      <c r="J30" s="263"/>
      <c r="K30" s="128"/>
      <c r="O30" s="269" t="str">
        <f>IF(B39="","",B39)</f>
        <v/>
      </c>
      <c r="P30" s="269" t="str">
        <f>IF(E39="","",E39)</f>
        <v/>
      </c>
      <c r="Q30" s="103">
        <f t="shared" si="0"/>
        <v>1</v>
      </c>
      <c r="R30" s="103">
        <f t="shared" si="1"/>
        <v>0</v>
      </c>
      <c r="T30" s="269" t="str">
        <f t="shared" si="2"/>
        <v/>
      </c>
      <c r="U30" s="269" t="str">
        <f t="shared" si="2"/>
        <v/>
      </c>
    </row>
    <row r="31" spans="1:21" s="103" customFormat="1" ht="24" customHeight="1">
      <c r="A31" s="110"/>
      <c r="B31" s="263"/>
      <c r="C31" s="263"/>
      <c r="D31" s="263"/>
      <c r="E31" s="263"/>
      <c r="F31" s="263"/>
      <c r="G31" s="263"/>
      <c r="H31" s="263"/>
      <c r="I31" s="263"/>
      <c r="J31" s="263"/>
      <c r="K31" s="128"/>
      <c r="O31" s="269" t="str">
        <f>IF(B40="","",B40)</f>
        <v/>
      </c>
      <c r="P31" s="269" t="str">
        <f>IF(E40="","",E40)</f>
        <v/>
      </c>
      <c r="Q31" s="103">
        <f t="shared" si="0"/>
        <v>1</v>
      </c>
      <c r="R31" s="103">
        <f t="shared" si="1"/>
        <v>0</v>
      </c>
      <c r="T31" s="269" t="str">
        <f t="shared" si="2"/>
        <v/>
      </c>
      <c r="U31" s="269" t="str">
        <f t="shared" si="2"/>
        <v/>
      </c>
    </row>
    <row r="32" spans="1:21" s="103" customFormat="1" ht="24" customHeight="1">
      <c r="A32" s="110"/>
      <c r="B32" s="263"/>
      <c r="C32" s="263"/>
      <c r="D32" s="263"/>
      <c r="E32" s="263"/>
      <c r="F32" s="263"/>
      <c r="G32" s="263"/>
      <c r="H32" s="263"/>
      <c r="I32" s="263"/>
      <c r="J32" s="263"/>
      <c r="K32" s="128"/>
    </row>
    <row r="33" spans="1:11" s="103" customFormat="1" ht="24" customHeight="1">
      <c r="A33" s="110"/>
      <c r="B33" s="263"/>
      <c r="C33" s="263"/>
      <c r="D33" s="263"/>
      <c r="E33" s="263"/>
      <c r="F33" s="263"/>
      <c r="G33" s="263"/>
      <c r="H33" s="263"/>
      <c r="I33" s="263"/>
      <c r="J33" s="263"/>
      <c r="K33" s="128"/>
    </row>
    <row r="34" spans="1:11" s="103" customFormat="1" ht="12" customHeight="1">
      <c r="A34" s="110"/>
      <c r="K34" s="128"/>
    </row>
    <row r="35" spans="1:11" s="103" customFormat="1" ht="18" customHeight="1">
      <c r="A35" s="107">
        <v>2</v>
      </c>
      <c r="B35" s="118" t="s">
        <v>196</v>
      </c>
      <c r="K35" s="128"/>
    </row>
    <row r="36" spans="1:11" s="103" customFormat="1" ht="18" customHeight="1">
      <c r="A36" s="110"/>
      <c r="B36" s="262" t="s">
        <v>5</v>
      </c>
      <c r="C36" s="262"/>
      <c r="D36" s="262"/>
      <c r="E36" s="262" t="s">
        <v>155</v>
      </c>
      <c r="F36" s="262"/>
      <c r="G36" s="262"/>
      <c r="H36" s="262"/>
      <c r="I36" s="262" t="s">
        <v>195</v>
      </c>
      <c r="J36" s="262"/>
      <c r="K36" s="128"/>
    </row>
    <row r="37" spans="1:11" s="103" customFormat="1" ht="24" customHeight="1">
      <c r="A37" s="110"/>
      <c r="B37" s="263"/>
      <c r="C37" s="263"/>
      <c r="D37" s="263"/>
      <c r="E37" s="263"/>
      <c r="F37" s="263"/>
      <c r="G37" s="263"/>
      <c r="H37" s="263"/>
      <c r="I37" s="263"/>
      <c r="J37" s="263"/>
      <c r="K37" s="128"/>
    </row>
    <row r="38" spans="1:11" s="103" customFormat="1" ht="24" customHeight="1">
      <c r="A38" s="110"/>
      <c r="B38" s="263"/>
      <c r="C38" s="263"/>
      <c r="D38" s="263"/>
      <c r="E38" s="263"/>
      <c r="F38" s="263"/>
      <c r="G38" s="263"/>
      <c r="H38" s="263"/>
      <c r="I38" s="263"/>
      <c r="J38" s="263"/>
      <c r="K38" s="128"/>
    </row>
    <row r="39" spans="1:11" s="103" customFormat="1" ht="24" customHeight="1">
      <c r="A39" s="110"/>
      <c r="B39" s="263"/>
      <c r="C39" s="263"/>
      <c r="D39" s="263"/>
      <c r="E39" s="263"/>
      <c r="F39" s="263"/>
      <c r="G39" s="263"/>
      <c r="H39" s="263"/>
      <c r="I39" s="263"/>
      <c r="J39" s="263"/>
      <c r="K39" s="128"/>
    </row>
    <row r="40" spans="1:11" s="103" customFormat="1" ht="24" customHeight="1">
      <c r="A40" s="110"/>
      <c r="B40" s="263"/>
      <c r="C40" s="263"/>
      <c r="D40" s="263"/>
      <c r="E40" s="263"/>
      <c r="F40" s="263"/>
      <c r="G40" s="263"/>
      <c r="H40" s="263"/>
      <c r="I40" s="263"/>
      <c r="J40" s="263"/>
      <c r="K40" s="128"/>
    </row>
    <row r="41" spans="1:11" s="103" customFormat="1" ht="8.25" customHeight="1">
      <c r="A41" s="111"/>
      <c r="B41" s="119"/>
      <c r="C41" s="119"/>
      <c r="D41" s="119"/>
      <c r="E41" s="119"/>
      <c r="F41" s="119"/>
      <c r="G41" s="119"/>
      <c r="H41" s="119"/>
      <c r="I41" s="119"/>
      <c r="J41" s="119"/>
      <c r="K41" s="134"/>
    </row>
    <row r="42" spans="1:11" s="103" customFormat="1" ht="5.25" customHeight="1">
      <c r="A42" s="258"/>
    </row>
    <row r="43" spans="1:11" ht="18.75" customHeight="1">
      <c r="A43" s="259" t="s">
        <v>194</v>
      </c>
      <c r="B43" s="260"/>
      <c r="C43" s="260"/>
      <c r="D43" s="260"/>
      <c r="E43" s="260"/>
      <c r="F43" s="260"/>
      <c r="G43" s="260"/>
      <c r="H43" s="260"/>
      <c r="I43" s="260"/>
      <c r="J43" s="260"/>
      <c r="K43" s="260"/>
    </row>
    <row r="44" spans="1:11" ht="96.75" customHeight="1">
      <c r="A44" s="260"/>
      <c r="B44" s="260"/>
      <c r="C44" s="260"/>
      <c r="D44" s="260"/>
      <c r="E44" s="260"/>
      <c r="F44" s="260"/>
      <c r="G44" s="260"/>
      <c r="H44" s="260"/>
      <c r="I44" s="260"/>
      <c r="J44" s="260"/>
      <c r="K44" s="260"/>
    </row>
    <row r="45" spans="1:11" ht="18" customHeight="1"/>
    <row r="46" spans="1:11" ht="18" customHeight="1"/>
    <row r="47" spans="1:11" ht="18" customHeight="1"/>
    <row r="48" spans="1:11" ht="18" customHeight="1"/>
    <row r="49" ht="18" customHeight="1"/>
    <row r="50" ht="18" customHeight="1"/>
    <row r="51" ht="18" customHeight="1"/>
  </sheetData>
  <sheetProtection sheet="1" objects="1" scenarios="1"/>
  <mergeCells count="61">
    <mergeCell ref="I1:K1"/>
    <mergeCell ref="A2:K2"/>
    <mergeCell ref="G4:K4"/>
    <mergeCell ref="B5:C5"/>
    <mergeCell ref="D13:G13"/>
    <mergeCell ref="B14:D14"/>
    <mergeCell ref="B18:D18"/>
    <mergeCell ref="E18:H18"/>
    <mergeCell ref="I18:J18"/>
    <mergeCell ref="B19:D19"/>
    <mergeCell ref="E19:H19"/>
    <mergeCell ref="I19:J19"/>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B32:D32"/>
    <mergeCell ref="E32:H32"/>
    <mergeCell ref="I32:J32"/>
    <mergeCell ref="B33:D33"/>
    <mergeCell ref="E33:H33"/>
    <mergeCell ref="I33:J33"/>
    <mergeCell ref="B36:D36"/>
    <mergeCell ref="E36:H36"/>
    <mergeCell ref="I36:J36"/>
    <mergeCell ref="B37:D37"/>
    <mergeCell ref="E37:H37"/>
    <mergeCell ref="I37:J37"/>
    <mergeCell ref="B38:D38"/>
    <mergeCell ref="E38:H38"/>
    <mergeCell ref="I38:J38"/>
    <mergeCell ref="B39:D39"/>
    <mergeCell ref="E39:H39"/>
    <mergeCell ref="I39:J39"/>
    <mergeCell ref="B40:D40"/>
    <mergeCell ref="E40:H40"/>
    <mergeCell ref="I40:J40"/>
    <mergeCell ref="E7:F8"/>
    <mergeCell ref="G7:J8"/>
    <mergeCell ref="A11:K12"/>
    <mergeCell ref="A43:K44"/>
  </mergeCells>
  <phoneticPr fontId="3"/>
  <dataValidations count="2">
    <dataValidation type="list" allowBlank="1" showDropDown="0" showInputMessage="1" showErrorMessage="1" sqref="B14:D14">
      <formula1>" ,すべて無し"</formula1>
    </dataValidation>
    <dataValidation type="list" allowBlank="1" showDropDown="0" showInputMessage="1" showErrorMessage="0" sqref="B19:D19 B23:D23 B30:D30 B37:D37">
      <formula1>"無し"</formula1>
    </dataValidation>
  </dataValidations>
  <pageMargins left="0.70866141732283472" right="0.31496062992125984" top="0.39370078740157483" bottom="0.35433070866141736" header="0.31496062992125984" footer="0.31496062992125984"/>
  <pageSetup paperSize="9" fitToWidth="1" fitToHeight="1"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29"/>
  <sheetViews>
    <sheetView view="pageBreakPreview" zoomScaleSheetLayoutView="100" workbookViewId="0">
      <selection activeCell="N17" sqref="N1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6384" width="9" style="8" customWidth="1"/>
  </cols>
  <sheetData>
    <row r="1" spans="1:11" ht="17.25" customHeight="1">
      <c r="A1" s="270" t="s">
        <v>312</v>
      </c>
      <c r="B1" s="270"/>
      <c r="C1" s="270"/>
    </row>
    <row r="2" spans="1:11" ht="17.25" customHeight="1">
      <c r="A2" s="270"/>
      <c r="B2" s="270"/>
      <c r="C2" s="270"/>
    </row>
    <row r="3" spans="1:11" s="103" customFormat="1" ht="18" customHeight="1">
      <c r="A3" s="271" t="s">
        <v>202</v>
      </c>
    </row>
    <row r="4" spans="1:11" s="103" customFormat="1" ht="6.75" customHeight="1">
      <c r="B4" s="275"/>
      <c r="C4" s="275"/>
    </row>
    <row r="5" spans="1:11" s="103" customFormat="1" ht="24.75" customHeight="1">
      <c r="A5" s="272" t="s">
        <v>311</v>
      </c>
      <c r="B5" s="272"/>
      <c r="C5" s="272"/>
      <c r="D5" s="272"/>
      <c r="E5" s="272"/>
      <c r="F5" s="272"/>
      <c r="G5" s="272"/>
      <c r="H5" s="272"/>
      <c r="I5" s="272"/>
      <c r="J5" s="272"/>
      <c r="K5" s="272"/>
    </row>
    <row r="6" spans="1:11" s="103" customFormat="1" ht="15" customHeight="1">
      <c r="A6" s="115"/>
      <c r="B6" s="115"/>
      <c r="C6" s="115"/>
      <c r="D6" s="115"/>
      <c r="E6" s="115"/>
      <c r="F6" s="115"/>
      <c r="G6" s="115"/>
      <c r="H6" s="115"/>
      <c r="I6" s="115"/>
      <c r="J6" s="115"/>
      <c r="K6" s="115"/>
    </row>
    <row r="7" spans="1:11" s="103" customFormat="1" ht="36.75" customHeight="1">
      <c r="B7" s="276" t="s">
        <v>313</v>
      </c>
      <c r="C7" s="276"/>
      <c r="D7" s="276"/>
      <c r="E7" s="276"/>
      <c r="F7" s="276"/>
      <c r="G7" s="276"/>
      <c r="H7" s="276"/>
      <c r="I7" s="276"/>
      <c r="J7" s="276"/>
      <c r="K7" s="261"/>
    </row>
    <row r="8" spans="1:11" s="103" customFormat="1" ht="6" customHeight="1">
      <c r="A8" s="261"/>
      <c r="B8" s="261"/>
      <c r="C8" s="261"/>
      <c r="D8" s="261"/>
      <c r="E8" s="261"/>
      <c r="F8" s="261"/>
      <c r="G8" s="261"/>
      <c r="H8" s="261"/>
      <c r="I8" s="261"/>
      <c r="J8" s="261"/>
      <c r="K8" s="261"/>
    </row>
    <row r="9" spans="1:11" s="103" customFormat="1" ht="18" customHeight="1">
      <c r="B9" s="118" t="s">
        <v>314</v>
      </c>
    </row>
    <row r="10" spans="1:11" s="103" customFormat="1" ht="27.75" customHeight="1">
      <c r="B10" s="277" t="s">
        <v>315</v>
      </c>
      <c r="C10" s="280"/>
      <c r="D10" s="262" t="s">
        <v>318</v>
      </c>
      <c r="E10" s="282">
        <f>基本情報入力シート!C63</f>
        <v>0</v>
      </c>
      <c r="F10" s="285"/>
      <c r="G10" s="262" t="s">
        <v>320</v>
      </c>
      <c r="H10" s="282">
        <f>基本情報入力シート!C64</f>
        <v>0</v>
      </c>
      <c r="I10" s="288"/>
      <c r="J10" s="285"/>
    </row>
    <row r="11" spans="1:11" s="103" customFormat="1" ht="27.75" customHeight="1">
      <c r="B11" s="277" t="s">
        <v>214</v>
      </c>
      <c r="C11" s="280"/>
      <c r="D11" s="281">
        <f>基本情報入力シート!C65</f>
        <v>0</v>
      </c>
      <c r="E11" s="283"/>
      <c r="F11" s="283"/>
      <c r="G11" s="283"/>
      <c r="H11" s="283"/>
      <c r="I11" s="283"/>
      <c r="J11" s="289"/>
    </row>
    <row r="12" spans="1:11" s="103" customFormat="1" ht="12" customHeight="1">
      <c r="A12" s="258"/>
    </row>
    <row r="13" spans="1:11" s="103" customFormat="1" ht="18" customHeight="1">
      <c r="B13" s="118" t="s">
        <v>321</v>
      </c>
    </row>
    <row r="14" spans="1:11" s="103" customFormat="1" ht="27.75" customHeight="1">
      <c r="B14" s="277" t="s">
        <v>323</v>
      </c>
      <c r="C14" s="280"/>
      <c r="D14" s="262" t="s">
        <v>318</v>
      </c>
      <c r="E14" s="282">
        <f>基本情報入力シート!C67</f>
        <v>0</v>
      </c>
      <c r="F14" s="285"/>
      <c r="G14" s="262" t="s">
        <v>320</v>
      </c>
      <c r="H14" s="282">
        <f>基本情報入力シート!C68</f>
        <v>0</v>
      </c>
      <c r="I14" s="288"/>
      <c r="J14" s="285"/>
    </row>
    <row r="15" spans="1:11" s="103" customFormat="1" ht="27.75" customHeight="1">
      <c r="B15" s="277" t="s">
        <v>214</v>
      </c>
      <c r="C15" s="280"/>
      <c r="D15" s="281">
        <f>基本情報入力シート!C69</f>
        <v>0</v>
      </c>
      <c r="E15" s="283"/>
      <c r="F15" s="283"/>
      <c r="G15" s="283"/>
      <c r="H15" s="283"/>
      <c r="I15" s="283"/>
      <c r="J15" s="289"/>
    </row>
    <row r="16" spans="1:11" s="103" customFormat="1" ht="12" customHeight="1"/>
    <row r="17" spans="1:11" s="103" customFormat="1" ht="24.75" customHeight="1">
      <c r="B17" s="278" t="s">
        <v>322</v>
      </c>
      <c r="C17" s="278"/>
      <c r="D17" s="278"/>
      <c r="E17" s="278"/>
      <c r="F17" s="278"/>
      <c r="G17" s="278"/>
      <c r="H17" s="278"/>
      <c r="I17" s="278"/>
      <c r="J17" s="278"/>
    </row>
    <row r="18" spans="1:11" s="103" customFormat="1" ht="4.5" customHeight="1"/>
    <row r="19" spans="1:11" s="103" customFormat="1" ht="4.5" customHeight="1">
      <c r="A19" s="258"/>
    </row>
    <row r="20" spans="1:11" s="103" customFormat="1" ht="22.5" customHeight="1">
      <c r="A20" s="258"/>
      <c r="B20" s="265">
        <f>基本情報入力シート!C3</f>
        <v>0</v>
      </c>
      <c r="C20" s="265"/>
      <c r="D20" s="265"/>
      <c r="E20" s="279"/>
      <c r="F20" s="279"/>
    </row>
    <row r="21" spans="1:11" s="103" customFormat="1" ht="11.25" customHeight="1">
      <c r="A21" s="258"/>
      <c r="B21" s="279"/>
      <c r="C21" s="279"/>
      <c r="D21" s="279"/>
      <c r="E21" s="279"/>
      <c r="F21" s="279"/>
    </row>
    <row r="22" spans="1:11" s="103" customFormat="1" ht="38.25" customHeight="1">
      <c r="A22" s="258"/>
      <c r="B22" s="279"/>
      <c r="C22" s="279"/>
      <c r="D22" s="279"/>
      <c r="E22" s="284" t="s">
        <v>308</v>
      </c>
      <c r="F22" s="284"/>
      <c r="G22" s="286">
        <f>基本情報入力シート!C6</f>
        <v>0</v>
      </c>
      <c r="H22" s="286"/>
      <c r="I22" s="286"/>
      <c r="J22" s="286"/>
    </row>
    <row r="23" spans="1:11" s="103" customFormat="1" ht="36.75" customHeight="1">
      <c r="A23" s="258"/>
      <c r="E23" s="284" t="s">
        <v>3</v>
      </c>
      <c r="F23" s="284"/>
      <c r="G23" s="286">
        <f>基本情報入力シート!C10</f>
        <v>0</v>
      </c>
      <c r="H23" s="286"/>
      <c r="I23" s="286"/>
      <c r="J23" s="286"/>
    </row>
    <row r="24" spans="1:11" s="103" customFormat="1" ht="22.5" customHeight="1">
      <c r="A24" s="258"/>
      <c r="E24" s="284"/>
      <c r="F24" s="284"/>
      <c r="G24" s="287"/>
      <c r="H24" s="287"/>
      <c r="I24" s="287"/>
      <c r="J24" s="287"/>
    </row>
    <row r="25" spans="1:11" s="103" customFormat="1" ht="22.5" customHeight="1">
      <c r="A25" s="258"/>
      <c r="E25" s="284" t="s">
        <v>189</v>
      </c>
      <c r="F25" s="284"/>
      <c r="G25" s="122">
        <f>基本情報入力シート!C13</f>
        <v>0</v>
      </c>
      <c r="H25" s="122"/>
      <c r="I25" s="122"/>
      <c r="J25" s="122"/>
    </row>
    <row r="26" spans="1:11" s="103" customFormat="1" ht="22.5" customHeight="1">
      <c r="A26" s="258"/>
      <c r="E26" s="284" t="s">
        <v>310</v>
      </c>
      <c r="F26" s="284"/>
      <c r="G26" s="122">
        <f>基本情報入力シート!C14</f>
        <v>0</v>
      </c>
      <c r="H26" s="122"/>
      <c r="I26" s="122"/>
      <c r="J26" s="122"/>
    </row>
    <row r="27" spans="1:11" s="103" customFormat="1" ht="22.5" customHeight="1">
      <c r="A27" s="258"/>
    </row>
    <row r="28" spans="1:11" ht="126" customHeight="1">
      <c r="A28" s="273" t="s">
        <v>273</v>
      </c>
      <c r="B28" s="274"/>
      <c r="C28" s="274"/>
      <c r="D28" s="274"/>
      <c r="E28" s="274"/>
      <c r="F28" s="274"/>
      <c r="G28" s="274"/>
      <c r="H28" s="274"/>
      <c r="I28" s="274"/>
      <c r="J28" s="274"/>
      <c r="K28" s="274"/>
    </row>
    <row r="29" spans="1:11" ht="126" customHeight="1">
      <c r="A29" s="274"/>
      <c r="B29" s="274"/>
      <c r="C29" s="274"/>
      <c r="D29" s="274"/>
      <c r="E29" s="274"/>
      <c r="F29" s="274"/>
      <c r="G29" s="274"/>
      <c r="H29" s="274"/>
      <c r="I29" s="274"/>
      <c r="J29" s="274"/>
      <c r="K29" s="274"/>
    </row>
    <row r="30" spans="1:11" ht="18" customHeight="1"/>
    <row r="31" spans="1:11" ht="18" customHeight="1"/>
    <row r="32" spans="1:11" ht="18" customHeight="1"/>
    <row r="33" ht="18" customHeight="1"/>
    <row r="34" ht="18" customHeight="1"/>
    <row r="35" ht="18" customHeight="1"/>
    <row r="36" ht="18" customHeight="1"/>
  </sheetData>
  <sheetProtection sheet="1" objects="1" scenarios="1"/>
  <mergeCells count="24">
    <mergeCell ref="A1:C1"/>
    <mergeCell ref="A5:K5"/>
    <mergeCell ref="B7:J7"/>
    <mergeCell ref="B10:C10"/>
    <mergeCell ref="E10:F10"/>
    <mergeCell ref="H10:J10"/>
    <mergeCell ref="B11:C11"/>
    <mergeCell ref="D11:J11"/>
    <mergeCell ref="B14:C14"/>
    <mergeCell ref="E14:F14"/>
    <mergeCell ref="H14:J14"/>
    <mergeCell ref="B15:C15"/>
    <mergeCell ref="D15:J15"/>
    <mergeCell ref="B17:J17"/>
    <mergeCell ref="B20:D20"/>
    <mergeCell ref="E22:F22"/>
    <mergeCell ref="G22:J22"/>
    <mergeCell ref="E23:F23"/>
    <mergeCell ref="G23:J23"/>
    <mergeCell ref="E25:F25"/>
    <mergeCell ref="G25:J25"/>
    <mergeCell ref="E26:F26"/>
    <mergeCell ref="G26:J26"/>
    <mergeCell ref="A28:K29"/>
  </mergeCells>
  <phoneticPr fontId="3"/>
  <pageMargins left="0.70866141732283472" right="0.31496062992125984" top="0.39370078740157483" bottom="0.35433070866141736" header="0.31496062992125984" footer="0.31496062992125984"/>
  <pageSetup paperSize="9" fitToWidth="1" fitToHeight="1"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tabColor rgb="FF0070C0"/>
  </sheetPr>
  <dimension ref="B1:HX29"/>
  <sheetViews>
    <sheetView view="pageBreakPreview" zoomScaleSheetLayoutView="100" workbookViewId="0">
      <selection activeCell="B3" sqref="B3"/>
    </sheetView>
  </sheetViews>
  <sheetFormatPr defaultRowHeight="18.75"/>
  <cols>
    <col min="1" max="1" width="2.125" customWidth="1"/>
    <col min="2" max="2" width="3.5" bestFit="1" customWidth="1"/>
    <col min="3" max="3" width="56" bestFit="1" customWidth="1"/>
    <col min="4" max="4" width="22.375" customWidth="1"/>
    <col min="5" max="5" width="7" customWidth="1"/>
    <col min="6" max="195" width="0.625" hidden="1" customWidth="1"/>
    <col min="196" max="196" width="0.5" hidden="1" customWidth="1"/>
    <col min="197" max="203" width="0.625" hidden="1" customWidth="1"/>
    <col min="204" max="204" width="2.625" hidden="1" customWidth="1"/>
    <col min="205" max="205" width="3.875" hidden="1" customWidth="1"/>
    <col min="206" max="231" width="2" hidden="1" customWidth="1"/>
    <col min="232" max="232" width="2.5" customWidth="1"/>
  </cols>
  <sheetData>
    <row r="1" spans="2:232">
      <c r="F1" t="s">
        <v>210</v>
      </c>
      <c r="AH1" t="s">
        <v>341</v>
      </c>
      <c r="AI1" t="s">
        <v>340</v>
      </c>
    </row>
    <row r="2" spans="2:232" ht="24">
      <c r="B2" s="2" t="s">
        <v>75</v>
      </c>
      <c r="C2" s="2"/>
      <c r="D2" s="2"/>
      <c r="AJ2" t="s">
        <v>344</v>
      </c>
      <c r="BP2" t="s">
        <v>8</v>
      </c>
      <c r="CV2" t="s">
        <v>81</v>
      </c>
      <c r="EB2" t="s">
        <v>343</v>
      </c>
      <c r="FH2" t="s">
        <v>342</v>
      </c>
      <c r="GN2" t="s">
        <v>334</v>
      </c>
      <c r="GP2" t="s">
        <v>31</v>
      </c>
    </row>
    <row r="3" spans="2:232" ht="22.5" customHeight="1">
      <c r="B3" s="7" t="s">
        <v>304</v>
      </c>
      <c r="C3" s="2"/>
      <c r="D3" s="2"/>
      <c r="E3" s="19" t="s">
        <v>324</v>
      </c>
      <c r="F3" s="8" t="s">
        <v>325</v>
      </c>
      <c r="G3" s="8" t="s">
        <v>38</v>
      </c>
      <c r="H3" s="8" t="s">
        <v>49</v>
      </c>
      <c r="I3" s="8" t="s">
        <v>85</v>
      </c>
      <c r="J3" s="8" t="s">
        <v>326</v>
      </c>
      <c r="K3" s="8" t="s">
        <v>99</v>
      </c>
      <c r="L3" s="8" t="s">
        <v>117</v>
      </c>
      <c r="M3" s="8" t="s">
        <v>327</v>
      </c>
      <c r="N3" s="8" t="s">
        <v>328</v>
      </c>
      <c r="O3" s="8" t="s">
        <v>269</v>
      </c>
      <c r="P3" s="8" t="s">
        <v>329</v>
      </c>
      <c r="Q3" s="8" t="s">
        <v>135</v>
      </c>
      <c r="R3" s="8" t="s">
        <v>330</v>
      </c>
      <c r="S3" s="8" t="s">
        <v>221</v>
      </c>
      <c r="T3" s="8" t="s">
        <v>325</v>
      </c>
      <c r="U3" s="8" t="s">
        <v>331</v>
      </c>
      <c r="V3" s="8" t="s">
        <v>332</v>
      </c>
      <c r="W3" s="8" t="s">
        <v>57</v>
      </c>
      <c r="X3" s="8" t="s">
        <v>333</v>
      </c>
      <c r="Y3" s="8" t="s">
        <v>266</v>
      </c>
      <c r="Z3" s="8" t="s">
        <v>335</v>
      </c>
      <c r="AA3" s="8" t="s">
        <v>201</v>
      </c>
      <c r="AB3" s="8" t="s">
        <v>325</v>
      </c>
      <c r="AC3" s="8" t="s">
        <v>336</v>
      </c>
      <c r="AD3" s="8" t="s">
        <v>161</v>
      </c>
      <c r="AE3" s="8" t="s">
        <v>337</v>
      </c>
      <c r="AF3" s="8" t="s">
        <v>59</v>
      </c>
      <c r="AG3" s="8" t="s">
        <v>214</v>
      </c>
      <c r="AH3" t="s">
        <v>216</v>
      </c>
      <c r="AI3" t="s">
        <v>176</v>
      </c>
      <c r="AJ3" t="s">
        <v>151</v>
      </c>
      <c r="AK3" t="s">
        <v>289</v>
      </c>
      <c r="AL3" t="s">
        <v>100</v>
      </c>
      <c r="AM3" t="s">
        <v>148</v>
      </c>
      <c r="AN3" t="s">
        <v>149</v>
      </c>
      <c r="AO3" t="s">
        <v>187</v>
      </c>
      <c r="AP3" t="s">
        <v>138</v>
      </c>
      <c r="AQ3" t="s">
        <v>145</v>
      </c>
      <c r="AR3" t="s">
        <v>94</v>
      </c>
      <c r="AS3" t="s">
        <v>152</v>
      </c>
      <c r="AT3" t="s">
        <v>146</v>
      </c>
      <c r="AU3" t="s">
        <v>190</v>
      </c>
      <c r="AV3" t="s">
        <v>183</v>
      </c>
      <c r="AW3" t="s">
        <v>339</v>
      </c>
      <c r="AX3" t="s">
        <v>153</v>
      </c>
      <c r="AY3" t="s">
        <v>154</v>
      </c>
      <c r="AZ3" t="s">
        <v>156</v>
      </c>
      <c r="BA3" t="s">
        <v>157</v>
      </c>
      <c r="BB3" t="s">
        <v>158</v>
      </c>
      <c r="BC3" t="s">
        <v>159</v>
      </c>
      <c r="BD3" t="s">
        <v>147</v>
      </c>
      <c r="BE3" t="s">
        <v>80</v>
      </c>
      <c r="BF3" t="s">
        <v>163</v>
      </c>
      <c r="BG3" t="s">
        <v>192</v>
      </c>
      <c r="BH3" t="s">
        <v>164</v>
      </c>
      <c r="BI3" t="s">
        <v>165</v>
      </c>
      <c r="BJ3" t="s">
        <v>167</v>
      </c>
      <c r="BK3" t="s">
        <v>46</v>
      </c>
      <c r="BL3" t="s">
        <v>169</v>
      </c>
      <c r="BM3" t="s">
        <v>173</v>
      </c>
      <c r="BN3" t="s">
        <v>175</v>
      </c>
      <c r="BO3" t="s">
        <v>170</v>
      </c>
      <c r="BP3" t="s">
        <v>151</v>
      </c>
      <c r="BQ3" t="s">
        <v>289</v>
      </c>
      <c r="BR3" t="s">
        <v>100</v>
      </c>
      <c r="BS3" t="s">
        <v>148</v>
      </c>
      <c r="BT3" t="s">
        <v>149</v>
      </c>
      <c r="BU3" t="s">
        <v>187</v>
      </c>
      <c r="BV3" t="s">
        <v>138</v>
      </c>
      <c r="BW3" t="s">
        <v>145</v>
      </c>
      <c r="BX3" t="s">
        <v>94</v>
      </c>
      <c r="BY3" t="s">
        <v>152</v>
      </c>
      <c r="BZ3" t="s">
        <v>146</v>
      </c>
      <c r="CA3" t="s">
        <v>190</v>
      </c>
      <c r="CB3" t="s">
        <v>183</v>
      </c>
      <c r="CC3" t="s">
        <v>339</v>
      </c>
      <c r="CD3" t="s">
        <v>153</v>
      </c>
      <c r="CE3" t="s">
        <v>154</v>
      </c>
      <c r="CF3" t="s">
        <v>156</v>
      </c>
      <c r="CG3" t="s">
        <v>157</v>
      </c>
      <c r="CH3" t="s">
        <v>158</v>
      </c>
      <c r="CI3" t="s">
        <v>159</v>
      </c>
      <c r="CJ3" t="s">
        <v>147</v>
      </c>
      <c r="CK3" t="s">
        <v>80</v>
      </c>
      <c r="CL3" t="s">
        <v>163</v>
      </c>
      <c r="CM3" t="s">
        <v>192</v>
      </c>
      <c r="CN3" t="s">
        <v>164</v>
      </c>
      <c r="CO3" t="s">
        <v>165</v>
      </c>
      <c r="CP3" t="s">
        <v>167</v>
      </c>
      <c r="CQ3" t="s">
        <v>46</v>
      </c>
      <c r="CR3" t="s">
        <v>169</v>
      </c>
      <c r="CS3" t="s">
        <v>173</v>
      </c>
      <c r="CT3" t="s">
        <v>175</v>
      </c>
      <c r="CU3" t="s">
        <v>170</v>
      </c>
      <c r="CV3" t="s">
        <v>151</v>
      </c>
      <c r="CW3" t="s">
        <v>289</v>
      </c>
      <c r="CX3" t="s">
        <v>100</v>
      </c>
      <c r="CY3" t="s">
        <v>148</v>
      </c>
      <c r="CZ3" t="s">
        <v>149</v>
      </c>
      <c r="DA3" t="s">
        <v>187</v>
      </c>
      <c r="DB3" t="s">
        <v>138</v>
      </c>
      <c r="DC3" t="s">
        <v>145</v>
      </c>
      <c r="DD3" t="s">
        <v>94</v>
      </c>
      <c r="DE3" t="s">
        <v>152</v>
      </c>
      <c r="DF3" t="s">
        <v>146</v>
      </c>
      <c r="DG3" t="s">
        <v>190</v>
      </c>
      <c r="DH3" t="s">
        <v>183</v>
      </c>
      <c r="DI3" t="s">
        <v>339</v>
      </c>
      <c r="DJ3" t="s">
        <v>153</v>
      </c>
      <c r="DK3" t="s">
        <v>154</v>
      </c>
      <c r="DL3" t="s">
        <v>156</v>
      </c>
      <c r="DM3" t="s">
        <v>157</v>
      </c>
      <c r="DN3" t="s">
        <v>158</v>
      </c>
      <c r="DO3" t="s">
        <v>159</v>
      </c>
      <c r="DP3" t="s">
        <v>147</v>
      </c>
      <c r="DQ3" t="s">
        <v>80</v>
      </c>
      <c r="DR3" t="s">
        <v>163</v>
      </c>
      <c r="DS3" t="s">
        <v>192</v>
      </c>
      <c r="DT3" t="s">
        <v>164</v>
      </c>
      <c r="DU3" t="s">
        <v>165</v>
      </c>
      <c r="DV3" t="s">
        <v>167</v>
      </c>
      <c r="DW3" t="s">
        <v>46</v>
      </c>
      <c r="DX3" t="s">
        <v>169</v>
      </c>
      <c r="DY3" t="s">
        <v>173</v>
      </c>
      <c r="DZ3" t="s">
        <v>175</v>
      </c>
      <c r="EA3" t="s">
        <v>170</v>
      </c>
      <c r="EB3" t="s">
        <v>151</v>
      </c>
      <c r="EC3" t="s">
        <v>289</v>
      </c>
      <c r="ED3" t="s">
        <v>100</v>
      </c>
      <c r="EE3" t="s">
        <v>148</v>
      </c>
      <c r="EF3" t="s">
        <v>149</v>
      </c>
      <c r="EG3" t="s">
        <v>187</v>
      </c>
      <c r="EH3" t="s">
        <v>138</v>
      </c>
      <c r="EI3" t="s">
        <v>145</v>
      </c>
      <c r="EJ3" t="s">
        <v>94</v>
      </c>
      <c r="EK3" t="s">
        <v>152</v>
      </c>
      <c r="EL3" t="s">
        <v>146</v>
      </c>
      <c r="EM3" t="s">
        <v>190</v>
      </c>
      <c r="EN3" t="s">
        <v>183</v>
      </c>
      <c r="EO3" t="s">
        <v>339</v>
      </c>
      <c r="EP3" t="s">
        <v>153</v>
      </c>
      <c r="EQ3" t="s">
        <v>154</v>
      </c>
      <c r="ER3" t="s">
        <v>156</v>
      </c>
      <c r="ES3" t="s">
        <v>157</v>
      </c>
      <c r="ET3" t="s">
        <v>158</v>
      </c>
      <c r="EU3" t="s">
        <v>159</v>
      </c>
      <c r="EV3" t="s">
        <v>147</v>
      </c>
      <c r="EW3" t="s">
        <v>80</v>
      </c>
      <c r="EX3" t="s">
        <v>163</v>
      </c>
      <c r="EY3" t="s">
        <v>192</v>
      </c>
      <c r="EZ3" t="s">
        <v>164</v>
      </c>
      <c r="FA3" t="s">
        <v>165</v>
      </c>
      <c r="FB3" t="s">
        <v>167</v>
      </c>
      <c r="FC3" t="s">
        <v>46</v>
      </c>
      <c r="FD3" t="s">
        <v>169</v>
      </c>
      <c r="FE3" t="s">
        <v>173</v>
      </c>
      <c r="FF3" t="s">
        <v>175</v>
      </c>
      <c r="FG3" t="s">
        <v>170</v>
      </c>
      <c r="FH3" t="s">
        <v>151</v>
      </c>
      <c r="FI3" t="s">
        <v>289</v>
      </c>
      <c r="FJ3" t="s">
        <v>100</v>
      </c>
      <c r="FK3" t="s">
        <v>148</v>
      </c>
      <c r="FL3" t="s">
        <v>149</v>
      </c>
      <c r="FM3" t="s">
        <v>187</v>
      </c>
      <c r="FN3" t="s">
        <v>138</v>
      </c>
      <c r="FO3" t="s">
        <v>145</v>
      </c>
      <c r="FP3" t="s">
        <v>94</v>
      </c>
      <c r="FQ3" t="s">
        <v>152</v>
      </c>
      <c r="FR3" t="s">
        <v>146</v>
      </c>
      <c r="FS3" t="s">
        <v>190</v>
      </c>
      <c r="FT3" t="s">
        <v>183</v>
      </c>
      <c r="FU3" t="s">
        <v>339</v>
      </c>
      <c r="FV3" t="s">
        <v>153</v>
      </c>
      <c r="FW3" t="s">
        <v>154</v>
      </c>
      <c r="FX3" t="s">
        <v>156</v>
      </c>
      <c r="FY3" t="s">
        <v>157</v>
      </c>
      <c r="FZ3" t="s">
        <v>158</v>
      </c>
      <c r="GA3" t="s">
        <v>159</v>
      </c>
      <c r="GB3" t="s">
        <v>147</v>
      </c>
      <c r="GC3" t="s">
        <v>80</v>
      </c>
      <c r="GD3" t="s">
        <v>163</v>
      </c>
      <c r="GE3" t="s">
        <v>192</v>
      </c>
      <c r="GF3" t="s">
        <v>164</v>
      </c>
      <c r="GG3" t="s">
        <v>165</v>
      </c>
      <c r="GH3" t="s">
        <v>167</v>
      </c>
      <c r="GI3" t="s">
        <v>46</v>
      </c>
      <c r="GJ3" t="s">
        <v>169</v>
      </c>
      <c r="GK3" t="s">
        <v>173</v>
      </c>
      <c r="GL3" t="s">
        <v>175</v>
      </c>
      <c r="GM3" t="s">
        <v>170</v>
      </c>
      <c r="GN3" t="s">
        <v>15</v>
      </c>
      <c r="GO3" t="s">
        <v>195</v>
      </c>
      <c r="GP3" t="s">
        <v>134</v>
      </c>
      <c r="GQ3" t="s">
        <v>357</v>
      </c>
      <c r="GR3" t="s">
        <v>320</v>
      </c>
      <c r="GS3" t="s">
        <v>214</v>
      </c>
      <c r="GT3" t="s">
        <v>234</v>
      </c>
      <c r="GU3" t="s">
        <v>320</v>
      </c>
      <c r="GV3" t="s">
        <v>214</v>
      </c>
      <c r="GW3" t="s">
        <v>26</v>
      </c>
      <c r="GX3" t="s">
        <v>0</v>
      </c>
      <c r="HK3" t="s">
        <v>360</v>
      </c>
    </row>
    <row r="4" spans="2:232">
      <c r="D4" s="14">
        <f>基本情報入力シート!C10</f>
        <v>0</v>
      </c>
      <c r="E4" s="20">
        <f>基本情報入力シート!C3</f>
        <v>0</v>
      </c>
      <c r="F4" s="4">
        <f>基本情報入力シート!C5</f>
        <v>0</v>
      </c>
      <c r="G4" s="4">
        <f>基本情報入力シート!C6</f>
        <v>0</v>
      </c>
      <c r="H4" s="4">
        <f>基本情報入力シート!C9</f>
        <v>0</v>
      </c>
      <c r="I4" s="4">
        <f>基本情報入力シート!C10</f>
        <v>0</v>
      </c>
      <c r="J4" s="4">
        <f>基本情報入力シート!C13</f>
        <v>0</v>
      </c>
      <c r="K4" s="4">
        <f>基本情報入力シート!C14</f>
        <v>0</v>
      </c>
      <c r="L4" s="4">
        <f>基本情報入力シート!C16</f>
        <v>0</v>
      </c>
      <c r="M4" s="4">
        <f>基本情報入力シート!C17</f>
        <v>0</v>
      </c>
      <c r="N4" s="4">
        <f>基本情報入力シート!C18</f>
        <v>0</v>
      </c>
      <c r="O4" s="4">
        <f>基本情報入力シート!C21</f>
        <v>0</v>
      </c>
      <c r="P4" s="4">
        <f>基本情報入力シート!C22</f>
        <v>0</v>
      </c>
      <c r="Q4" s="4">
        <f>基本情報入力シート!C23</f>
        <v>0</v>
      </c>
      <c r="R4" s="4">
        <f>基本情報入力シート!C26</f>
        <v>0</v>
      </c>
      <c r="S4" s="4">
        <f>基本情報入力シート!C31</f>
        <v>0</v>
      </c>
      <c r="T4" s="4">
        <f>基本情報入力シート!C32</f>
        <v>0</v>
      </c>
      <c r="U4" s="4">
        <f>基本情報入力シート!C33</f>
        <v>0</v>
      </c>
      <c r="V4" s="4">
        <f>基本情報入力シート!C36</f>
        <v>0</v>
      </c>
      <c r="W4" s="4">
        <f>基本情報入力シート!C37</f>
        <v>0</v>
      </c>
      <c r="X4" s="4">
        <f>基本情報入力シート!C38</f>
        <v>0</v>
      </c>
      <c r="Y4" s="4">
        <f>基本情報入力シート!C39</f>
        <v>0</v>
      </c>
      <c r="Z4" s="4">
        <f>基本情報入力シート!C40</f>
        <v>0</v>
      </c>
      <c r="AA4" s="4">
        <f>基本情報入力シート!C43</f>
        <v>0</v>
      </c>
      <c r="AB4" s="4">
        <f>基本情報入力シート!C45</f>
        <v>0</v>
      </c>
      <c r="AC4" s="4">
        <f>基本情報入力シート!C46</f>
        <v>0</v>
      </c>
      <c r="AD4" s="4">
        <f>基本情報入力シート!C51</f>
        <v>0</v>
      </c>
      <c r="AE4" s="4">
        <f>基本情報入力シート!C52</f>
        <v>0</v>
      </c>
      <c r="AF4" s="4">
        <f>基本情報入力シート!C53</f>
        <v>0</v>
      </c>
      <c r="AG4" s="4">
        <f>基本情報入力シート!C54</f>
        <v>0</v>
      </c>
      <c r="AH4" s="4">
        <f>'会社情報(ko'!$C$17</f>
        <v>0</v>
      </c>
      <c r="AI4" s="4">
        <f>'申請業種(ko'!T3</f>
        <v>0</v>
      </c>
      <c r="AJ4" s="4">
        <f>'申請業種(ko'!U3</f>
        <v>0</v>
      </c>
      <c r="AK4" s="4">
        <f>'申請業種(ko'!V3</f>
        <v>0</v>
      </c>
      <c r="AL4" s="4">
        <f>'申請業種(ko'!W3</f>
        <v>0</v>
      </c>
      <c r="AM4" s="4">
        <f>'申請業種(ko'!X3</f>
        <v>0</v>
      </c>
      <c r="AN4" s="4">
        <f>'申請業種(ko'!Y3</f>
        <v>0</v>
      </c>
      <c r="AO4" s="4">
        <f>'申請業種(ko'!Z3</f>
        <v>0</v>
      </c>
      <c r="AP4" s="4">
        <f>'申請業種(ko'!AA3</f>
        <v>0</v>
      </c>
      <c r="AQ4" s="4">
        <f>'申請業種(ko'!AB3</f>
        <v>0</v>
      </c>
      <c r="AR4" s="4">
        <f>'申請業種(ko'!AC3</f>
        <v>0</v>
      </c>
      <c r="AS4" s="4">
        <f>'申請業種(ko'!AD3</f>
        <v>0</v>
      </c>
      <c r="AT4" s="4">
        <f>'申請業種(ko'!AE3</f>
        <v>0</v>
      </c>
      <c r="AU4" s="4">
        <f>'申請業種(ko'!AF3</f>
        <v>0</v>
      </c>
      <c r="AV4" s="4">
        <f>'申請業種(ko'!AG3</f>
        <v>0</v>
      </c>
      <c r="AW4" s="4">
        <f>'申請業種(ko'!AH3</f>
        <v>0</v>
      </c>
      <c r="AX4" s="4">
        <f>'申請業種(ko'!AI3</f>
        <v>0</v>
      </c>
      <c r="AY4" s="4">
        <f>'申請業種(ko'!AJ3</f>
        <v>0</v>
      </c>
      <c r="AZ4" s="4">
        <f>'申請業種(ko'!AK3</f>
        <v>0</v>
      </c>
      <c r="BA4" s="4">
        <f>'申請業種(ko'!AL3</f>
        <v>0</v>
      </c>
      <c r="BB4" s="4">
        <f>'申請業種(ko'!AM3</f>
        <v>0</v>
      </c>
      <c r="BC4" s="4">
        <f>'申請業種(ko'!AN3</f>
        <v>0</v>
      </c>
      <c r="BD4" s="4">
        <f>'申請業種(ko'!AO3</f>
        <v>0</v>
      </c>
      <c r="BE4" s="4">
        <f>'申請業種(ko'!AP3</f>
        <v>0</v>
      </c>
      <c r="BF4" s="4">
        <f>'申請業種(ko'!AQ3</f>
        <v>0</v>
      </c>
      <c r="BG4" s="4">
        <f>'申請業種(ko'!AR3</f>
        <v>0</v>
      </c>
      <c r="BH4" s="4">
        <f>'申請業種(ko'!AS3</f>
        <v>0</v>
      </c>
      <c r="BI4" s="4">
        <f>'申請業種(ko'!AT3</f>
        <v>0</v>
      </c>
      <c r="BJ4" s="4">
        <f>'申請業種(ko'!AU3</f>
        <v>0</v>
      </c>
      <c r="BK4" s="4">
        <f>'申請業種(ko'!AV3</f>
        <v>0</v>
      </c>
      <c r="BL4" s="4">
        <f>'申請業種(ko'!AW3</f>
        <v>0</v>
      </c>
      <c r="BM4" s="4">
        <f>'申請業種(ko'!AX3</f>
        <v>0</v>
      </c>
      <c r="BN4" s="4">
        <f>'申請業種(ko'!AY3</f>
        <v>0</v>
      </c>
      <c r="BO4" s="4">
        <f>'申請業種(ko'!AZ3</f>
        <v>0</v>
      </c>
      <c r="BP4" s="4">
        <f>'申請業種(ko'!BA3</f>
        <v>0</v>
      </c>
      <c r="BQ4" s="4">
        <f>'申請業種(ko'!BB3</f>
        <v>0</v>
      </c>
      <c r="BR4" s="4">
        <f>'申請業種(ko'!BC3</f>
        <v>0</v>
      </c>
      <c r="BS4" s="4">
        <f>'申請業種(ko'!BD3</f>
        <v>0</v>
      </c>
      <c r="BT4" s="4">
        <f>'申請業種(ko'!BE3</f>
        <v>0</v>
      </c>
      <c r="BU4" s="4">
        <f>'申請業種(ko'!BF3</f>
        <v>0</v>
      </c>
      <c r="BV4" s="4">
        <f>'申請業種(ko'!BG3</f>
        <v>0</v>
      </c>
      <c r="BW4" s="4">
        <f>'申請業種(ko'!BH3</f>
        <v>0</v>
      </c>
      <c r="BX4" s="4">
        <f>'申請業種(ko'!BI3</f>
        <v>0</v>
      </c>
      <c r="BY4" s="4">
        <f>'申請業種(ko'!BJ3</f>
        <v>0</v>
      </c>
      <c r="BZ4" s="4">
        <f>'申請業種(ko'!BK3</f>
        <v>0</v>
      </c>
      <c r="CA4" s="4">
        <f>'申請業種(ko'!BL3</f>
        <v>0</v>
      </c>
      <c r="CB4" s="4">
        <f>'申請業種(ko'!BM3</f>
        <v>0</v>
      </c>
      <c r="CC4" s="4">
        <f>'申請業種(ko'!BN3</f>
        <v>0</v>
      </c>
      <c r="CD4" s="4">
        <f>'申請業種(ko'!BO3</f>
        <v>0</v>
      </c>
      <c r="CE4" s="4">
        <f>'申請業種(ko'!BP3</f>
        <v>0</v>
      </c>
      <c r="CF4" s="4">
        <f>'申請業種(ko'!BQ3</f>
        <v>0</v>
      </c>
      <c r="CG4" s="4">
        <f>'申請業種(ko'!BR3</f>
        <v>0</v>
      </c>
      <c r="CH4" s="4">
        <f>'申請業種(ko'!BS3</f>
        <v>0</v>
      </c>
      <c r="CI4" s="4">
        <f>'申請業種(ko'!BT3</f>
        <v>0</v>
      </c>
      <c r="CJ4" s="4">
        <f>'申請業種(ko'!BU3</f>
        <v>0</v>
      </c>
      <c r="CK4" s="4">
        <f>'申請業種(ko'!BV3</f>
        <v>0</v>
      </c>
      <c r="CL4" s="4">
        <f>'申請業種(ko'!BW3</f>
        <v>0</v>
      </c>
      <c r="CM4" s="4">
        <f>'申請業種(ko'!BX3</f>
        <v>0</v>
      </c>
      <c r="CN4" s="4">
        <f>'申請業種(ko'!BY3</f>
        <v>0</v>
      </c>
      <c r="CO4" s="4">
        <f>'申請業種(ko'!BZ3</f>
        <v>0</v>
      </c>
      <c r="CP4" s="4">
        <f>'申請業種(ko'!CA3</f>
        <v>0</v>
      </c>
      <c r="CQ4" s="4">
        <f>'申請業種(ko'!CB3</f>
        <v>0</v>
      </c>
      <c r="CR4" s="4">
        <f>'申請業種(ko'!CC3</f>
        <v>0</v>
      </c>
      <c r="CS4" s="4">
        <f>'申請業種(ko'!CD3</f>
        <v>0</v>
      </c>
      <c r="CT4" s="4">
        <f>'申請業種(ko'!CE3</f>
        <v>0</v>
      </c>
      <c r="CU4" s="4">
        <f>'申請業種(ko'!CF3</f>
        <v>0</v>
      </c>
      <c r="CV4" s="4" t="str">
        <f>'申請業種(ko'!CG3</f>
        <v/>
      </c>
      <c r="CW4" s="4" t="str">
        <f>'申請業種(ko'!CH3</f>
        <v/>
      </c>
      <c r="CX4" s="4" t="str">
        <f>'申請業種(ko'!CI3</f>
        <v/>
      </c>
      <c r="CY4" s="4" t="str">
        <f>'申請業種(ko'!CJ3</f>
        <v/>
      </c>
      <c r="CZ4" s="4" t="str">
        <f>'申請業種(ko'!CK3</f>
        <v/>
      </c>
      <c r="DA4" s="4" t="str">
        <f>'申請業種(ko'!CL3</f>
        <v/>
      </c>
      <c r="DB4" s="4" t="str">
        <f>'申請業種(ko'!CM3</f>
        <v/>
      </c>
      <c r="DC4" s="4" t="str">
        <f>'申請業種(ko'!CN3</f>
        <v/>
      </c>
      <c r="DD4" s="4" t="str">
        <f>'申請業種(ko'!CO3</f>
        <v/>
      </c>
      <c r="DE4" s="4" t="str">
        <f>'申請業種(ko'!CP3</f>
        <v/>
      </c>
      <c r="DF4" s="4" t="str">
        <f>'申請業種(ko'!CQ3</f>
        <v/>
      </c>
      <c r="DG4" s="4" t="str">
        <f>'申請業種(ko'!CR3</f>
        <v/>
      </c>
      <c r="DH4" s="4" t="str">
        <f>'申請業種(ko'!CS3</f>
        <v/>
      </c>
      <c r="DI4" s="4" t="str">
        <f>'申請業種(ko'!CT3</f>
        <v/>
      </c>
      <c r="DJ4" s="4" t="str">
        <f>'申請業種(ko'!CU3</f>
        <v/>
      </c>
      <c r="DK4" s="4" t="str">
        <f>'申請業種(ko'!CV3</f>
        <v/>
      </c>
      <c r="DL4" s="4" t="str">
        <f>'申請業種(ko'!CW3</f>
        <v/>
      </c>
      <c r="DM4" s="4" t="str">
        <f>'申請業種(ko'!CX3</f>
        <v/>
      </c>
      <c r="DN4" s="4" t="str">
        <f>'申請業種(ko'!CY3</f>
        <v/>
      </c>
      <c r="DO4" s="4" t="str">
        <f>'申請業種(ko'!CZ3</f>
        <v/>
      </c>
      <c r="DP4" s="4" t="str">
        <f>'申請業種(ko'!DA3</f>
        <v/>
      </c>
      <c r="DQ4" s="4" t="str">
        <f>'申請業種(ko'!DB3</f>
        <v/>
      </c>
      <c r="DR4" s="4" t="str">
        <f>'申請業種(ko'!DC3</f>
        <v/>
      </c>
      <c r="DS4" s="4" t="str">
        <f>'申請業種(ko'!DD3</f>
        <v/>
      </c>
      <c r="DT4" s="4" t="str">
        <f>'申請業種(ko'!DE3</f>
        <v/>
      </c>
      <c r="DU4" s="4" t="str">
        <f>'申請業種(ko'!DF3</f>
        <v/>
      </c>
      <c r="DV4" s="4" t="str">
        <f>'申請業種(ko'!DG3</f>
        <v/>
      </c>
      <c r="DW4" s="4" t="str">
        <f>'申請業種(ko'!DH3</f>
        <v/>
      </c>
      <c r="DX4" s="4" t="str">
        <f>'申請業種(ko'!DI3</f>
        <v/>
      </c>
      <c r="DY4" s="4" t="str">
        <f>'申請業種(ko'!DJ3</f>
        <v/>
      </c>
      <c r="DZ4" s="4" t="str">
        <f>'申請業種(ko'!DK3</f>
        <v/>
      </c>
      <c r="EA4" s="4" t="str">
        <f>'申請業種(ko'!DL3</f>
        <v/>
      </c>
      <c r="EB4" s="4" t="str">
        <f>'申請業種(ko'!DM3</f>
        <v/>
      </c>
      <c r="EC4" s="4" t="str">
        <f>'申請業種(ko'!DN3</f>
        <v/>
      </c>
      <c r="ED4" s="4" t="str">
        <f>'申請業種(ko'!DO3</f>
        <v/>
      </c>
      <c r="EE4" s="4" t="str">
        <f>'申請業種(ko'!DP3</f>
        <v/>
      </c>
      <c r="EF4" s="4" t="str">
        <f>'申請業種(ko'!DQ3</f>
        <v/>
      </c>
      <c r="EG4" s="4" t="str">
        <f>'申請業種(ko'!DR3</f>
        <v/>
      </c>
      <c r="EH4" s="4" t="str">
        <f>'申請業種(ko'!DS3</f>
        <v/>
      </c>
      <c r="EI4" s="4" t="str">
        <f>'申請業種(ko'!DT3</f>
        <v/>
      </c>
      <c r="EJ4" s="4" t="str">
        <f>'申請業種(ko'!DU3</f>
        <v/>
      </c>
      <c r="EK4" s="4" t="str">
        <f>'申請業種(ko'!DV3</f>
        <v/>
      </c>
      <c r="EL4" s="4" t="str">
        <f>'申請業種(ko'!DW3</f>
        <v/>
      </c>
      <c r="EM4" s="4" t="str">
        <f>'申請業種(ko'!DX3</f>
        <v/>
      </c>
      <c r="EN4" s="4" t="str">
        <f>'申請業種(ko'!DY3</f>
        <v/>
      </c>
      <c r="EO4" s="4" t="str">
        <f>'申請業種(ko'!DZ3</f>
        <v/>
      </c>
      <c r="EP4" s="4" t="str">
        <f>'申請業種(ko'!EA3</f>
        <v/>
      </c>
      <c r="EQ4" s="4" t="str">
        <f>'申請業種(ko'!EB3</f>
        <v/>
      </c>
      <c r="ER4" s="4" t="str">
        <f>'申請業種(ko'!EC3</f>
        <v/>
      </c>
      <c r="ES4" s="4" t="str">
        <f>'申請業種(ko'!ED3</f>
        <v/>
      </c>
      <c r="ET4" s="4" t="str">
        <f>'申請業種(ko'!EE3</f>
        <v/>
      </c>
      <c r="EU4" s="4" t="str">
        <f>'申請業種(ko'!EF3</f>
        <v/>
      </c>
      <c r="EV4" s="4" t="str">
        <f>'申請業種(ko'!EG3</f>
        <v/>
      </c>
      <c r="EW4" s="4" t="str">
        <f>'申請業種(ko'!EH3</f>
        <v/>
      </c>
      <c r="EX4" s="4" t="str">
        <f>'申請業種(ko'!EI3</f>
        <v/>
      </c>
      <c r="EY4" s="4" t="str">
        <f>'申請業種(ko'!EJ3</f>
        <v/>
      </c>
      <c r="EZ4" s="4" t="str">
        <f>'申請業種(ko'!EK3</f>
        <v/>
      </c>
      <c r="FA4" s="4" t="str">
        <f>'申請業種(ko'!EL3</f>
        <v/>
      </c>
      <c r="FB4" s="4" t="str">
        <f>'申請業種(ko'!EM3</f>
        <v/>
      </c>
      <c r="FC4" s="4" t="str">
        <f>'申請業種(ko'!EN3</f>
        <v/>
      </c>
      <c r="FD4" s="4" t="str">
        <f>'申請業種(ko'!EO3</f>
        <v/>
      </c>
      <c r="FE4" s="4" t="str">
        <f>'申請業種(ko'!EP3</f>
        <v/>
      </c>
      <c r="FF4" s="4" t="str">
        <f>'申請業種(ko'!EQ3</f>
        <v/>
      </c>
      <c r="FG4" s="4" t="str">
        <f>'申請業種(ko'!ER3</f>
        <v/>
      </c>
      <c r="FH4" s="4" t="str">
        <f>'申請業種(ko'!ES3</f>
        <v/>
      </c>
      <c r="FI4" s="4" t="str">
        <f>'申請業種(ko'!ET3</f>
        <v/>
      </c>
      <c r="FJ4" s="4" t="str">
        <f>'申請業種(ko'!EU3</f>
        <v/>
      </c>
      <c r="FK4" s="4" t="str">
        <f>'申請業種(ko'!EV3</f>
        <v/>
      </c>
      <c r="FL4" s="4" t="str">
        <f>'申請業種(ko'!EW3</f>
        <v/>
      </c>
      <c r="FM4" s="4" t="str">
        <f>'申請業種(ko'!EX3</f>
        <v/>
      </c>
      <c r="FN4" s="4" t="str">
        <f>'申請業種(ko'!EY3</f>
        <v/>
      </c>
      <c r="FO4" s="4" t="str">
        <f>'申請業種(ko'!EZ3</f>
        <v/>
      </c>
      <c r="FP4" s="4" t="str">
        <f>'申請業種(ko'!FA3</f>
        <v/>
      </c>
      <c r="FQ4" s="4" t="str">
        <f>'申請業種(ko'!FB3</f>
        <v/>
      </c>
      <c r="FR4" s="4" t="str">
        <f>'申請業種(ko'!FC3</f>
        <v/>
      </c>
      <c r="FS4" s="4" t="str">
        <f>'申請業種(ko'!FD3</f>
        <v/>
      </c>
      <c r="FT4" s="4" t="str">
        <f>'申請業種(ko'!FE3</f>
        <v/>
      </c>
      <c r="FU4" s="4" t="str">
        <f>'申請業種(ko'!FF3</f>
        <v/>
      </c>
      <c r="FV4" s="4" t="str">
        <f>'申請業種(ko'!FG3</f>
        <v/>
      </c>
      <c r="FW4" s="4" t="str">
        <f>'申請業種(ko'!FH3</f>
        <v/>
      </c>
      <c r="FX4" s="4" t="str">
        <f>'申請業種(ko'!FI3</f>
        <v/>
      </c>
      <c r="FY4" s="4" t="str">
        <f>'申請業種(ko'!FJ3</f>
        <v/>
      </c>
      <c r="FZ4" s="4" t="str">
        <f>'申請業種(ko'!FK3</f>
        <v/>
      </c>
      <c r="GA4" s="4" t="str">
        <f>'申請業種(ko'!FL3</f>
        <v/>
      </c>
      <c r="GB4" s="4" t="str">
        <f>'申請業種(ko'!FM3</f>
        <v/>
      </c>
      <c r="GC4" s="4" t="str">
        <f>'申請業種(ko'!FN3</f>
        <v/>
      </c>
      <c r="GD4" s="4" t="str">
        <f>'申請業種(ko'!FO3</f>
        <v/>
      </c>
      <c r="GE4" s="4" t="str">
        <f>'申請業種(ko'!FP3</f>
        <v/>
      </c>
      <c r="GF4" s="4" t="str">
        <f>'申請業種(ko'!FQ3</f>
        <v/>
      </c>
      <c r="GG4" s="4" t="str">
        <f>'申請業種(ko'!FR3</f>
        <v/>
      </c>
      <c r="GH4" s="4" t="str">
        <f>'申請業種(ko'!FS3</f>
        <v/>
      </c>
      <c r="GI4" s="4" t="str">
        <f>'申請業種(ko'!FT3</f>
        <v/>
      </c>
      <c r="GJ4" s="4" t="str">
        <f>'申請業種(ko'!FU3</f>
        <v/>
      </c>
      <c r="GK4" s="4" t="str">
        <f>'申請業種(ko'!FV3</f>
        <v/>
      </c>
      <c r="GL4" s="4" t="str">
        <f>'申請業種(ko'!FW3</f>
        <v/>
      </c>
      <c r="GM4" s="4" t="str">
        <f>'申請業種(ko'!FX3</f>
        <v/>
      </c>
      <c r="GN4" s="4">
        <f>'舗装工事に関する調書(ko'!H4</f>
        <v>0</v>
      </c>
      <c r="GO4" s="4">
        <f>基本情報入力シート!C72</f>
        <v>0</v>
      </c>
      <c r="GP4" s="4">
        <f>基本情報入力シート!C61</f>
        <v>0</v>
      </c>
      <c r="GQ4" s="4">
        <f>基本情報入力シート!C63</f>
        <v>0</v>
      </c>
      <c r="GR4" s="4">
        <f>基本情報入力シート!C64</f>
        <v>0</v>
      </c>
      <c r="GS4" s="4">
        <f>基本情報入力シート!C65</f>
        <v>0</v>
      </c>
      <c r="GT4" s="4">
        <f>基本情報入力シート!C67</f>
        <v>0</v>
      </c>
      <c r="GU4" s="4">
        <f>基本情報入力シート!C68</f>
        <v>0</v>
      </c>
      <c r="GV4" s="4">
        <f>基本情報入力シート!C69</f>
        <v>0</v>
      </c>
      <c r="GW4" s="4" t="b">
        <f>'資本・人的関係'!X5</f>
        <v>0</v>
      </c>
      <c r="GX4" s="4" t="str">
        <f>'資本・人的関係'!Y5</f>
        <v/>
      </c>
      <c r="GY4" s="4" t="str">
        <f>'資本・人的関係'!Z5</f>
        <v/>
      </c>
      <c r="GZ4" s="4" t="str">
        <f>'資本・人的関係'!AA5</f>
        <v/>
      </c>
      <c r="HA4" s="4" t="str">
        <f>'資本・人的関係'!AB5</f>
        <v/>
      </c>
      <c r="HB4" s="4" t="str">
        <f>'資本・人的関係'!AC5</f>
        <v/>
      </c>
      <c r="HC4" s="4" t="str">
        <f>'資本・人的関係'!AD5</f>
        <v/>
      </c>
      <c r="HD4" s="4" t="str">
        <f>'資本・人的関係'!AE5</f>
        <v/>
      </c>
      <c r="HE4" s="4" t="str">
        <f>'資本・人的関係'!AF5</f>
        <v/>
      </c>
      <c r="HF4" s="4" t="str">
        <f>'資本・人的関係'!AG5</f>
        <v/>
      </c>
      <c r="HG4" s="4" t="str">
        <f>'資本・人的関係'!AH5</f>
        <v/>
      </c>
      <c r="HH4" s="4" t="str">
        <f>'資本・人的関係'!AI5</f>
        <v/>
      </c>
      <c r="HI4" s="4" t="str">
        <f>'資本・人的関係'!AJ5</f>
        <v/>
      </c>
      <c r="HJ4" s="4" t="str">
        <f>'資本・人的関係'!AK5</f>
        <v/>
      </c>
      <c r="HK4" s="4" t="str">
        <f>'資本・人的関係'!AL5</f>
        <v/>
      </c>
      <c r="HL4" s="4" t="str">
        <f>'資本・人的関係'!AM5</f>
        <v/>
      </c>
      <c r="HM4" s="4" t="str">
        <f>'資本・人的関係'!AN5</f>
        <v/>
      </c>
      <c r="HN4" s="4" t="str">
        <f>'資本・人的関係'!AO5</f>
        <v/>
      </c>
      <c r="HO4" s="4" t="str">
        <f>'資本・人的関係'!AP5</f>
        <v/>
      </c>
      <c r="HP4" s="4" t="str">
        <f>'資本・人的関係'!AQ5</f>
        <v/>
      </c>
      <c r="HQ4" s="4" t="str">
        <f>'資本・人的関係'!AR5</f>
        <v/>
      </c>
      <c r="HR4" s="4" t="str">
        <f>'資本・人的関係'!AS5</f>
        <v/>
      </c>
      <c r="HS4" s="4" t="str">
        <f>'資本・人的関係'!AT5</f>
        <v/>
      </c>
      <c r="HT4" s="4" t="str">
        <f>'資本・人的関係'!AU5</f>
        <v/>
      </c>
      <c r="HU4" s="4" t="str">
        <f>'資本・人的関係'!AV5</f>
        <v/>
      </c>
      <c r="HV4" s="4" t="str">
        <f>'資本・人的関係'!AW5</f>
        <v/>
      </c>
      <c r="HW4" s="4" t="str">
        <f>'資本・人的関係'!AX5</f>
        <v/>
      </c>
      <c r="HX4" s="21"/>
    </row>
    <row r="5" spans="2:232">
      <c r="C5" t="s">
        <v>285</v>
      </c>
    </row>
    <row r="6" spans="2:232" ht="37.5">
      <c r="C6" s="9" t="s">
        <v>276</v>
      </c>
      <c r="D6" s="15" t="s">
        <v>286</v>
      </c>
    </row>
    <row r="7" spans="2:232" ht="22.5" customHeight="1">
      <c r="B7" s="8"/>
      <c r="C7" s="10" t="s">
        <v>33</v>
      </c>
      <c r="D7" s="16" t="str">
        <f>IF(基本情報入力シート!D2="","ok","未入力の項目があります")</f>
        <v>未入力の項目があります</v>
      </c>
    </row>
    <row r="8" spans="2:232" ht="22.5" customHeight="1">
      <c r="B8" s="8"/>
      <c r="C8" s="10" t="s">
        <v>278</v>
      </c>
      <c r="D8" s="16" t="str">
        <f>IF('会社情報(ko'!C3="","ok","未入力の項目があります")</f>
        <v>未入力の項目があります</v>
      </c>
    </row>
    <row r="9" spans="2:232" ht="22.5" customHeight="1">
      <c r="B9" s="8">
        <v>2</v>
      </c>
      <c r="C9" s="10" t="s">
        <v>302</v>
      </c>
      <c r="D9" s="16" t="s">
        <v>160</v>
      </c>
    </row>
    <row r="10" spans="2:232" ht="22.5" customHeight="1">
      <c r="B10" s="8">
        <v>3</v>
      </c>
      <c r="C10" s="10" t="s">
        <v>287</v>
      </c>
      <c r="D10" s="16" t="str">
        <f>IF('申請業種(ko'!I3="","ok","未入力の項目があります")</f>
        <v>未入力の項目があります</v>
      </c>
    </row>
    <row r="11" spans="2:232" ht="22.5" customHeight="1">
      <c r="B11" s="8">
        <v>4</v>
      </c>
      <c r="C11" s="11" t="s">
        <v>293</v>
      </c>
      <c r="D11" s="16" t="s">
        <v>160</v>
      </c>
    </row>
    <row r="12" spans="2:232" ht="22.5" customHeight="1">
      <c r="B12" s="8">
        <v>12</v>
      </c>
      <c r="C12" s="11" t="s">
        <v>296</v>
      </c>
      <c r="D12" s="16" t="s">
        <v>160</v>
      </c>
    </row>
    <row r="13" spans="2:232" ht="22.5" customHeight="1">
      <c r="B13" s="8">
        <v>13</v>
      </c>
      <c r="C13" s="10" t="s">
        <v>274</v>
      </c>
      <c r="D13" s="16" t="str">
        <f>IF(役員等調書及び照会承諾書!A6="","ok","未入力の項目があります")</f>
        <v>未入力の項目があります</v>
      </c>
    </row>
    <row r="14" spans="2:232" ht="22.5" customHeight="1">
      <c r="B14" s="8">
        <v>14</v>
      </c>
      <c r="C14" s="11" t="s">
        <v>39</v>
      </c>
      <c r="D14" s="16" t="s">
        <v>160</v>
      </c>
    </row>
    <row r="15" spans="2:232" ht="22.5" customHeight="1">
      <c r="B15" s="8">
        <v>17</v>
      </c>
      <c r="C15" s="10" t="s">
        <v>205</v>
      </c>
      <c r="D15" s="16" t="s">
        <v>160</v>
      </c>
    </row>
    <row r="18" spans="2:4">
      <c r="C18" t="s">
        <v>300</v>
      </c>
    </row>
    <row r="19" spans="2:4" ht="33" customHeight="1">
      <c r="C19" s="9" t="s">
        <v>276</v>
      </c>
      <c r="D19" s="17" t="s">
        <v>306</v>
      </c>
    </row>
    <row r="20" spans="2:4" ht="22.5" customHeight="1">
      <c r="B20" s="8">
        <v>5</v>
      </c>
      <c r="C20" s="12" t="s">
        <v>288</v>
      </c>
      <c r="D20" s="18"/>
    </row>
    <row r="21" spans="2:4" ht="22.5" customHeight="1">
      <c r="B21" s="8">
        <v>6</v>
      </c>
      <c r="C21" s="12" t="s">
        <v>290</v>
      </c>
      <c r="D21" s="18"/>
    </row>
    <row r="22" spans="2:4" ht="22.5" customHeight="1">
      <c r="B22" s="8">
        <v>7</v>
      </c>
      <c r="C22" s="13" t="s">
        <v>104</v>
      </c>
      <c r="D22" s="18"/>
    </row>
    <row r="23" spans="2:4" ht="22.5" customHeight="1">
      <c r="B23" s="8">
        <v>8</v>
      </c>
      <c r="C23" s="13" t="s">
        <v>305</v>
      </c>
      <c r="D23" s="18"/>
    </row>
    <row r="24" spans="2:4" ht="22.5" customHeight="1">
      <c r="B24" s="8">
        <v>9</v>
      </c>
      <c r="C24" s="12" t="s">
        <v>292</v>
      </c>
      <c r="D24" s="18"/>
    </row>
    <row r="25" spans="2:4" ht="22.5" customHeight="1">
      <c r="B25" s="8">
        <v>10</v>
      </c>
      <c r="C25" s="12" t="s">
        <v>294</v>
      </c>
      <c r="D25" s="18"/>
    </row>
    <row r="26" spans="2:4" ht="22.5" customHeight="1">
      <c r="B26" s="8">
        <v>11</v>
      </c>
      <c r="C26" s="12" t="s">
        <v>295</v>
      </c>
      <c r="D26" s="18"/>
    </row>
    <row r="27" spans="2:4" ht="22.5" customHeight="1">
      <c r="B27" s="8">
        <v>14</v>
      </c>
      <c r="C27" s="11" t="s">
        <v>53</v>
      </c>
      <c r="D27" s="18"/>
    </row>
    <row r="28" spans="2:4" ht="22.5" customHeight="1">
      <c r="B28" s="8">
        <v>15</v>
      </c>
      <c r="C28" s="12" t="s">
        <v>298</v>
      </c>
      <c r="D28" s="18"/>
    </row>
    <row r="29" spans="2:4" ht="22.5" customHeight="1">
      <c r="B29" s="8">
        <v>16</v>
      </c>
      <c r="C29" s="12" t="s">
        <v>299</v>
      </c>
      <c r="D29" s="18"/>
    </row>
  </sheetData>
  <mergeCells count="1">
    <mergeCell ref="B2:D2"/>
  </mergeCells>
  <phoneticPr fontId="3"/>
  <dataValidations count="1">
    <dataValidation type="list" allowBlank="1" showDropDown="0" showInputMessage="1" showErrorMessage="1" sqref="D20:D29">
      <formula1>"レ"</formula1>
    </dataValidation>
  </dataValidations>
  <pageMargins left="0.70866141732283472" right="0.39370078740157483" top="0.39370078740157483" bottom="0.39370078740157483" header="0.31496062992125984" footer="0.31496062992125984"/>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theme="5" tint="0.4"/>
    <pageSetUpPr fitToPage="1"/>
  </sheetPr>
  <dimension ref="A2:D72"/>
  <sheetViews>
    <sheetView view="pageBreakPreview" zoomScaleSheetLayoutView="100" workbookViewId="0">
      <selection activeCell="C27" sqref="C27"/>
    </sheetView>
  </sheetViews>
  <sheetFormatPr defaultRowHeight="18.75"/>
  <cols>
    <col min="1" max="1" width="4.125" customWidth="1"/>
    <col min="2" max="2" width="25.5" bestFit="1" customWidth="1"/>
    <col min="3" max="3" width="76.75" customWidth="1"/>
  </cols>
  <sheetData>
    <row r="2" spans="1:4" ht="25.5">
      <c r="A2" s="22" t="s">
        <v>243</v>
      </c>
      <c r="B2" s="22"/>
      <c r="C2" s="22"/>
      <c r="D2" s="38" t="str">
        <f>IF(COUNTIF(D3:D69,"入力漏れ")=0,"","注意：未入力の項目があります")</f>
        <v>注意：未入力の項目があります</v>
      </c>
    </row>
    <row r="3" spans="1:4">
      <c r="B3" s="9" t="s">
        <v>272</v>
      </c>
      <c r="C3" s="27"/>
      <c r="D3" s="39" t="str">
        <f>IF(C3="","入力漏れ","")</f>
        <v>入力漏れ</v>
      </c>
    </row>
    <row r="4" spans="1:4" ht="24">
      <c r="A4" s="23" t="s">
        <v>246</v>
      </c>
      <c r="B4" s="23"/>
    </row>
    <row r="5" spans="1:4">
      <c r="B5" s="9" t="s">
        <v>127</v>
      </c>
      <c r="C5" s="28"/>
      <c r="D5" s="39" t="str">
        <f>IF(C5="","入力漏れ","")</f>
        <v>入力漏れ</v>
      </c>
    </row>
    <row r="6" spans="1:4">
      <c r="B6" s="9" t="s">
        <v>126</v>
      </c>
      <c r="C6" s="29"/>
      <c r="D6" s="39" t="str">
        <f>IF(C6="","入力漏れ","")</f>
        <v>入力漏れ</v>
      </c>
    </row>
    <row r="7" spans="1:4">
      <c r="B7" s="9"/>
      <c r="C7" s="29"/>
    </row>
    <row r="8" spans="1:4" ht="6.75" customHeight="1">
      <c r="C8" s="30"/>
    </row>
    <row r="9" spans="1:4">
      <c r="B9" s="24" t="s">
        <v>49</v>
      </c>
      <c r="C9" s="31"/>
      <c r="D9" s="39" t="str">
        <f>IF(C9="","入力漏れ","")</f>
        <v>入力漏れ</v>
      </c>
    </row>
    <row r="10" spans="1:4">
      <c r="B10" s="9" t="s">
        <v>125</v>
      </c>
      <c r="C10" s="32"/>
      <c r="D10" s="39" t="str">
        <f>IF(C10="","入力漏れ","")</f>
        <v>入力漏れ</v>
      </c>
    </row>
    <row r="11" spans="1:4">
      <c r="B11" s="9"/>
      <c r="C11" s="32"/>
    </row>
    <row r="12" spans="1:4" ht="5.25" customHeight="1">
      <c r="C12" s="33"/>
    </row>
    <row r="13" spans="1:4">
      <c r="B13" s="24" t="s">
        <v>1</v>
      </c>
      <c r="C13" s="31"/>
      <c r="D13" s="39" t="str">
        <f>IF(C13="","入力漏れ","")</f>
        <v>入力漏れ</v>
      </c>
    </row>
    <row r="14" spans="1:4">
      <c r="B14" s="24" t="s">
        <v>128</v>
      </c>
      <c r="C14" s="31"/>
      <c r="D14" s="39" t="str">
        <f>IF(C14="","入力漏れ","")</f>
        <v>入力漏れ</v>
      </c>
    </row>
    <row r="15" spans="1:4" ht="6.75" customHeight="1"/>
    <row r="16" spans="1:4">
      <c r="B16" s="24" t="s">
        <v>132</v>
      </c>
      <c r="C16" s="31"/>
      <c r="D16" s="39" t="str">
        <f>IF(C16="","入力漏れ","")</f>
        <v>入力漏れ</v>
      </c>
    </row>
    <row r="17" spans="1:4">
      <c r="B17" s="24" t="s">
        <v>111</v>
      </c>
      <c r="C17" s="31"/>
      <c r="D17" s="39"/>
    </row>
    <row r="18" spans="1:4">
      <c r="B18" s="24" t="s">
        <v>144</v>
      </c>
      <c r="C18" s="31"/>
      <c r="D18" s="39" t="str">
        <f>IF(C18="","入力漏れ","")</f>
        <v>入力漏れ</v>
      </c>
    </row>
    <row r="19" spans="1:4" ht="6" customHeight="1"/>
    <row r="20" spans="1:4" ht="24">
      <c r="A20" s="23" t="s">
        <v>247</v>
      </c>
      <c r="B20" s="23"/>
    </row>
    <row r="21" spans="1:4">
      <c r="B21" s="24" t="s">
        <v>133</v>
      </c>
      <c r="C21" s="31"/>
      <c r="D21" s="39" t="str">
        <f>IF(C21="","入力漏れ","")</f>
        <v>入力漏れ</v>
      </c>
    </row>
    <row r="22" spans="1:4">
      <c r="B22" s="24" t="s">
        <v>130</v>
      </c>
      <c r="C22" s="31"/>
      <c r="D22" s="39" t="str">
        <f>IF(C22="","入力漏れ","")</f>
        <v>入力漏れ</v>
      </c>
    </row>
    <row r="23" spans="1:4">
      <c r="B23" s="24" t="s">
        <v>135</v>
      </c>
      <c r="C23" s="31"/>
      <c r="D23" s="39" t="str">
        <f>IF(C23="","入力漏れ","")</f>
        <v>入力漏れ</v>
      </c>
    </row>
    <row r="24" spans="1:4" ht="6.75" customHeight="1"/>
    <row r="25" spans="1:4" ht="24">
      <c r="A25" s="23" t="s">
        <v>248</v>
      </c>
      <c r="B25" s="23"/>
    </row>
    <row r="26" spans="1:4">
      <c r="B26" s="24" t="s">
        <v>136</v>
      </c>
      <c r="C26" s="31"/>
      <c r="D26" s="39" t="str">
        <f>IF(C26="","入力漏れ","")</f>
        <v>入力漏れ</v>
      </c>
    </row>
    <row r="27" spans="1:4" ht="6" customHeight="1">
      <c r="B27" s="25"/>
      <c r="C27" s="34"/>
    </row>
    <row r="28" spans="1:4">
      <c r="B28" s="24" t="s">
        <v>261</v>
      </c>
      <c r="C28" s="27"/>
      <c r="D28" s="39" t="str">
        <f>IF($C$26="有",IF(C28="","入力漏れ",""),"")</f>
        <v/>
      </c>
    </row>
    <row r="29" spans="1:4">
      <c r="B29" s="24" t="s">
        <v>284</v>
      </c>
      <c r="C29" s="27"/>
      <c r="D29" s="39" t="str">
        <f>IF($C$26="有",IF(C29="","入力漏れ",""),"")</f>
        <v/>
      </c>
    </row>
    <row r="30" spans="1:4" ht="7.5" customHeight="1"/>
    <row r="31" spans="1:4">
      <c r="B31" s="24" t="s">
        <v>137</v>
      </c>
      <c r="C31" s="31"/>
      <c r="D31" s="39" t="str">
        <f>IF($C$26="有",IF(C31="","入力漏れ",""),"")</f>
        <v/>
      </c>
    </row>
    <row r="32" spans="1:4">
      <c r="B32" s="24" t="s">
        <v>127</v>
      </c>
      <c r="C32" s="28"/>
      <c r="D32" s="39" t="str">
        <f>IF($C$26="有",IF(C32="","入力漏れ",""),"")</f>
        <v/>
      </c>
    </row>
    <row r="33" spans="1:4">
      <c r="B33" s="9" t="s">
        <v>139</v>
      </c>
      <c r="C33" s="35"/>
      <c r="D33" s="39" t="str">
        <f>IF($C$26="有",IF(C33="","入力漏れ",""),"")</f>
        <v/>
      </c>
    </row>
    <row r="34" spans="1:4">
      <c r="B34" s="9"/>
      <c r="C34" s="35"/>
    </row>
    <row r="35" spans="1:4" ht="6.75" customHeight="1"/>
    <row r="36" spans="1:4">
      <c r="B36" s="24" t="s">
        <v>142</v>
      </c>
      <c r="C36" s="31"/>
      <c r="D36" s="39" t="str">
        <f>IF($C$26="有",IF(C36="","入力漏れ",""),"")</f>
        <v/>
      </c>
    </row>
    <row r="37" spans="1:4">
      <c r="B37" s="24" t="s">
        <v>143</v>
      </c>
      <c r="C37" s="31"/>
      <c r="D37" s="39" t="str">
        <f>IF($C$26="有",IF(C37="","入力漏れ",""),"")</f>
        <v/>
      </c>
    </row>
    <row r="38" spans="1:4">
      <c r="B38" s="24" t="s">
        <v>43</v>
      </c>
      <c r="C38" s="31"/>
      <c r="D38" s="39" t="str">
        <f>IF($C$26="有",IF(C38="","入力漏れ",""),"")</f>
        <v/>
      </c>
    </row>
    <row r="39" spans="1:4">
      <c r="B39" s="24" t="s">
        <v>141</v>
      </c>
      <c r="C39" s="31"/>
      <c r="D39" s="39"/>
    </row>
    <row r="40" spans="1:4">
      <c r="B40" s="24" t="s">
        <v>140</v>
      </c>
      <c r="C40" s="31"/>
      <c r="D40" s="39" t="str">
        <f>IF($C$26="有",IF(C40="","入力漏れ",""),"")</f>
        <v/>
      </c>
    </row>
    <row r="41" spans="1:4" ht="6.75" customHeight="1"/>
    <row r="42" spans="1:4" ht="24">
      <c r="A42" s="23" t="s">
        <v>131</v>
      </c>
      <c r="B42" s="23"/>
    </row>
    <row r="43" spans="1:4">
      <c r="B43" s="24" t="s">
        <v>207</v>
      </c>
      <c r="C43" s="31"/>
      <c r="D43" s="39" t="str">
        <f>IF(C43="","入力漏れ","")</f>
        <v>入力漏れ</v>
      </c>
    </row>
    <row r="44" spans="1:4" ht="7.5" customHeight="1"/>
    <row r="45" spans="1:4">
      <c r="B45" s="24" t="s">
        <v>127</v>
      </c>
      <c r="C45" s="28"/>
      <c r="D45" s="39" t="str">
        <f>IF($C$43="有",IF(C45="","入力漏れ",""),"")</f>
        <v/>
      </c>
    </row>
    <row r="46" spans="1:4">
      <c r="B46" s="9" t="s">
        <v>208</v>
      </c>
      <c r="C46" s="36"/>
      <c r="D46" s="39" t="str">
        <f>IF($C$43="有",IF(C46="","入力漏れ",""),"")</f>
        <v/>
      </c>
    </row>
    <row r="47" spans="1:4">
      <c r="B47" s="9"/>
      <c r="C47" s="36"/>
    </row>
    <row r="48" spans="1:4" ht="6.75" customHeight="1"/>
    <row r="49" spans="1:4">
      <c r="B49" s="24" t="s">
        <v>215</v>
      </c>
      <c r="C49" s="37"/>
      <c r="D49" s="39" t="str">
        <f>IF($C$43="有",IF(C49="","入力漏れ",""),"")</f>
        <v/>
      </c>
    </row>
    <row r="50" spans="1:4">
      <c r="B50" s="24" t="s">
        <v>49</v>
      </c>
      <c r="C50" s="31"/>
      <c r="D50" s="39" t="str">
        <f>IF($C$43="有",IF(C50="","入力漏れ",""),"")</f>
        <v/>
      </c>
    </row>
    <row r="51" spans="1:4">
      <c r="B51" s="24" t="s">
        <v>209</v>
      </c>
      <c r="C51" s="31"/>
      <c r="D51" s="39" t="str">
        <f>IF($C$43="有",IF(C51="","入力漏れ",""),"")</f>
        <v/>
      </c>
    </row>
    <row r="52" spans="1:4">
      <c r="B52" s="24" t="s">
        <v>211</v>
      </c>
      <c r="C52" s="31"/>
      <c r="D52" s="39" t="str">
        <f>IF($C$43="有",IF(C52="","入力漏れ",""),"")</f>
        <v/>
      </c>
    </row>
    <row r="53" spans="1:4">
      <c r="B53" s="24" t="s">
        <v>212</v>
      </c>
      <c r="C53" s="31"/>
      <c r="D53" s="39"/>
    </row>
    <row r="54" spans="1:4">
      <c r="B54" s="24" t="s">
        <v>214</v>
      </c>
      <c r="C54" s="31"/>
      <c r="D54" s="39" t="str">
        <f>IF($C$43="有",IF(C54="","入力漏れ",""),"")</f>
        <v/>
      </c>
    </row>
    <row r="55" spans="1:4" ht="5.25" customHeight="1"/>
    <row r="56" spans="1:4" ht="24">
      <c r="A56" s="23" t="s">
        <v>249</v>
      </c>
      <c r="B56" s="23"/>
      <c r="C56" s="23"/>
    </row>
    <row r="57" spans="1:4">
      <c r="B57" s="17" t="s">
        <v>242</v>
      </c>
      <c r="C57" s="29"/>
      <c r="D57" s="39" t="str">
        <f>IF(C57="","入力漏れ","")</f>
        <v>入力漏れ</v>
      </c>
    </row>
    <row r="58" spans="1:4">
      <c r="B58" s="9"/>
      <c r="C58" s="29"/>
    </row>
    <row r="59" spans="1:4" ht="4.5" customHeight="1"/>
    <row r="60" spans="1:4" ht="24">
      <c r="A60" s="23" t="s">
        <v>345</v>
      </c>
      <c r="B60" s="23"/>
      <c r="C60" s="23"/>
    </row>
    <row r="61" spans="1:4">
      <c r="B61" s="9" t="s">
        <v>291</v>
      </c>
      <c r="C61" s="35"/>
      <c r="D61" s="39" t="str">
        <f>IF(C61="","入力漏れ","")</f>
        <v>入力漏れ</v>
      </c>
    </row>
    <row r="62" spans="1:4">
      <c r="B62" s="26" t="s">
        <v>314</v>
      </c>
    </row>
    <row r="63" spans="1:4">
      <c r="B63" s="24" t="s">
        <v>318</v>
      </c>
      <c r="C63" s="37"/>
    </row>
    <row r="64" spans="1:4">
      <c r="B64" s="24" t="s">
        <v>320</v>
      </c>
      <c r="C64" s="37"/>
    </row>
    <row r="65" spans="1:4">
      <c r="B65" s="24" t="s">
        <v>214</v>
      </c>
      <c r="C65" s="37"/>
    </row>
    <row r="66" spans="1:4">
      <c r="B66" s="26" t="s">
        <v>321</v>
      </c>
    </row>
    <row r="67" spans="1:4">
      <c r="B67" s="24" t="s">
        <v>318</v>
      </c>
      <c r="C67" s="37"/>
      <c r="D67" s="39" t="str">
        <f>IF($C$61="電子契約の利用を希望する",IF(C67="","入力漏れ",""),"")</f>
        <v/>
      </c>
    </row>
    <row r="68" spans="1:4">
      <c r="B68" s="24" t="s">
        <v>320</v>
      </c>
      <c r="C68" s="37"/>
      <c r="D68" s="39" t="str">
        <f>IF($C$61="電子契約の利用を希望する",IF(C68="","入力漏れ",""),"")</f>
        <v/>
      </c>
    </row>
    <row r="69" spans="1:4">
      <c r="B69" s="24" t="s">
        <v>214</v>
      </c>
      <c r="C69" s="37"/>
      <c r="D69" s="39" t="str">
        <f>IF($C$61="電子契約の利用を希望する",IF(C69="","入力漏れ",""),"")</f>
        <v/>
      </c>
    </row>
    <row r="70" spans="1:4" ht="4.5" customHeight="1"/>
    <row r="71" spans="1:4" ht="24">
      <c r="A71" s="23" t="s">
        <v>27</v>
      </c>
      <c r="B71" s="23"/>
      <c r="C71" s="23"/>
    </row>
    <row r="72" spans="1:4" ht="35.25" customHeight="1">
      <c r="B72" s="9" t="s">
        <v>195</v>
      </c>
      <c r="C72" s="37"/>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conditionalFormatting sqref="C28:C29 C31:C34 C36:C40">
    <cfRule type="expression" dxfId="2" priority="3">
      <formula>$C$26="無"</formula>
    </cfRule>
  </conditionalFormatting>
  <conditionalFormatting sqref="C45:C47 C49:C54">
    <cfRule type="expression" dxfId="1" priority="2">
      <formula>$C$43="無"</formula>
    </cfRule>
  </conditionalFormatting>
  <conditionalFormatting sqref="C63:C65 C67:C69">
    <cfRule type="expression" dxfId="0" priority="1">
      <formula>$C$61="電子契約の利用を希望しない"</formula>
    </cfRule>
  </conditionalFormatting>
  <dataValidations count="5">
    <dataValidation type="list" allowBlank="1" showDropDown="0" showInputMessage="1" showErrorMessage="1" sqref="C43 C26:C27">
      <formula1>"有,無"</formula1>
    </dataValidation>
    <dataValidation type="list" allowBlank="1" showDropDown="0" showInputMessage="1" showErrorMessage="0" sqref="C57:C58">
      <formula1>"本社（主たる営業所）と同一"</formula1>
    </dataValidation>
    <dataValidation type="list" allowBlank="1" showDropDown="0" showInputMessage="1" showErrorMessage="0" sqref="C31 C13 C36">
      <formula1>"（なし）"</formula1>
    </dataValidation>
    <dataValidation type="list" allowBlank="1" showDropDown="0" showInputMessage="1" showErrorMessage="1" sqref="C61">
      <formula1>"電子契約の利用を希望する,電子契約の利用を希望しない"</formula1>
    </dataValidation>
    <dataValidation type="textLength" imeMode="disabled" operator="equal" allowBlank="1" showDropDown="0" showInputMessage="1" showErrorMessage="1" error="郵便番号はハイフンなしの７桁を半角数字で入力してください。" sqref="C5 C32 C45">
      <formula1>7</formula1>
    </dataValidation>
  </dataValidations>
  <pageMargins left="0.70866141732283472" right="0.31496062992125984" top="0.35433070866141736" bottom="0.35433070866141736" header="0.31496062992125984" footer="0.31496062992125984"/>
  <pageSetup paperSize="9" scale="64" fitToWidth="1" fitToHeight="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tabColor rgb="FF0070C0"/>
    <pageSetUpPr fitToPage="1"/>
  </sheetPr>
  <dimension ref="A2:H70"/>
  <sheetViews>
    <sheetView view="pageBreakPreview" zoomScaleSheetLayoutView="100" workbookViewId="0">
      <selection activeCell="C14" sqref="C14:C17"/>
    </sheetView>
  </sheetViews>
  <sheetFormatPr defaultRowHeight="18.75"/>
  <cols>
    <col min="1" max="1" width="4.125" customWidth="1"/>
    <col min="2" max="2" width="29.625" bestFit="1" customWidth="1"/>
    <col min="3" max="3" width="45.625" customWidth="1"/>
    <col min="4" max="4" width="9.125" customWidth="1"/>
  </cols>
  <sheetData>
    <row r="2" spans="1:7" ht="25.5">
      <c r="A2" s="22" t="s">
        <v>250</v>
      </c>
      <c r="B2" s="22"/>
      <c r="C2" s="22"/>
    </row>
    <row r="3" spans="1:7" ht="25.5">
      <c r="A3" s="22"/>
      <c r="B3" s="22"/>
      <c r="C3" s="41" t="str">
        <f>IF(COUNTIF(D5:D17,"入力漏れ")=0,"","注意：未入力の項目があります")</f>
        <v>注意：未入力の項目があります</v>
      </c>
    </row>
    <row r="4" spans="1:7" ht="24">
      <c r="A4" s="23" t="s">
        <v>251</v>
      </c>
      <c r="B4" s="23"/>
      <c r="D4" s="44"/>
      <c r="E4" s="44"/>
      <c r="F4" s="44"/>
      <c r="G4" s="44"/>
    </row>
    <row r="5" spans="1:7">
      <c r="B5" s="24" t="s">
        <v>260</v>
      </c>
      <c r="C5" s="42"/>
      <c r="D5" s="39" t="str">
        <f>IF(C5="","入力漏れ","")</f>
        <v>入力漏れ</v>
      </c>
    </row>
    <row r="6" spans="1:7">
      <c r="C6" s="33"/>
    </row>
    <row r="7" spans="1:7">
      <c r="B7" s="24" t="s">
        <v>217</v>
      </c>
      <c r="C7" s="42"/>
    </row>
    <row r="8" spans="1:7">
      <c r="C8" s="33"/>
    </row>
    <row r="9" spans="1:7">
      <c r="B9" s="24" t="s">
        <v>129</v>
      </c>
      <c r="C9" s="42"/>
      <c r="D9" s="39" t="str">
        <f>IF(C9="","入力漏れ","")</f>
        <v>入力漏れ</v>
      </c>
    </row>
    <row r="10" spans="1:7">
      <c r="C10" s="33"/>
    </row>
    <row r="11" spans="1:7">
      <c r="B11" s="24" t="s">
        <v>220</v>
      </c>
      <c r="C11" s="42"/>
      <c r="D11" s="39" t="str">
        <f>IF(C11="","入力漏れ","")</f>
        <v>入力漏れ</v>
      </c>
    </row>
    <row r="13" spans="1:7" ht="24">
      <c r="A13" s="23" t="s">
        <v>253</v>
      </c>
      <c r="B13" s="23"/>
    </row>
    <row r="14" spans="1:7" ht="18.75" customHeight="1">
      <c r="A14" s="23"/>
      <c r="B14" s="9" t="s">
        <v>178</v>
      </c>
      <c r="C14" s="42"/>
    </row>
    <row r="15" spans="1:7" ht="18.75" customHeight="1">
      <c r="A15" s="23"/>
      <c r="B15" s="9" t="s">
        <v>36</v>
      </c>
      <c r="C15" s="42"/>
    </row>
    <row r="16" spans="1:7" ht="18.75" customHeight="1">
      <c r="A16" s="23"/>
      <c r="B16" s="9" t="s">
        <v>364</v>
      </c>
      <c r="C16" s="42"/>
    </row>
    <row r="17" spans="2:8">
      <c r="B17" s="40" t="s">
        <v>365</v>
      </c>
      <c r="C17" s="42"/>
      <c r="D17" s="45" t="s">
        <v>150</v>
      </c>
    </row>
    <row r="19" spans="2:8">
      <c r="C19" s="43">
        <f>基本情報入力シート!C10</f>
        <v>0</v>
      </c>
    </row>
    <row r="21" spans="2:8" hidden="1">
      <c r="E21">
        <f>IF(C15="－","国土交通大臣",C15)</f>
        <v>0</v>
      </c>
      <c r="G21" s="49" t="s">
        <v>174</v>
      </c>
      <c r="H21" t="str">
        <f>LEFT(G21,6-LEN(C17))</f>
        <v>000000</v>
      </c>
    </row>
    <row r="22" spans="2:8" hidden="1">
      <c r="E22" t="str">
        <f>IFERROR(VLOOKUP(E21,F23:G70,2,FALSE),"00")</f>
        <v>00</v>
      </c>
      <c r="G22" t="str">
        <f>CONCATENATE(E22,H21,C17)</f>
        <v>00000000</v>
      </c>
      <c r="H22" t="str">
        <f>CONCATENATE(E22,"-",H21,C17)</f>
        <v>00-000000</v>
      </c>
    </row>
    <row r="23" spans="2:8" ht="30" hidden="1">
      <c r="E23" s="46" t="s">
        <v>68</v>
      </c>
      <c r="F23" s="48" t="s">
        <v>366</v>
      </c>
      <c r="G23" s="46" t="s">
        <v>68</v>
      </c>
    </row>
    <row r="24" spans="2:8" hidden="1">
      <c r="E24" s="46" t="s">
        <v>11</v>
      </c>
      <c r="F24" s="48" t="s">
        <v>367</v>
      </c>
      <c r="G24" s="46" t="s">
        <v>11</v>
      </c>
    </row>
    <row r="25" spans="2:8" hidden="1">
      <c r="E25" s="46" t="s">
        <v>171</v>
      </c>
      <c r="F25" s="48" t="s">
        <v>368</v>
      </c>
      <c r="G25" s="46" t="s">
        <v>171</v>
      </c>
    </row>
    <row r="26" spans="2:8" hidden="1">
      <c r="E26" s="46" t="s">
        <v>384</v>
      </c>
      <c r="F26" s="48" t="s">
        <v>96</v>
      </c>
      <c r="G26" s="46" t="s">
        <v>384</v>
      </c>
    </row>
    <row r="27" spans="2:8" hidden="1">
      <c r="E27" s="46" t="s">
        <v>385</v>
      </c>
      <c r="F27" s="48" t="s">
        <v>319</v>
      </c>
      <c r="G27" s="46" t="s">
        <v>385</v>
      </c>
    </row>
    <row r="28" spans="2:8" hidden="1">
      <c r="E28" s="46" t="s">
        <v>386</v>
      </c>
      <c r="F28" s="48" t="s">
        <v>79</v>
      </c>
      <c r="G28" s="46" t="s">
        <v>386</v>
      </c>
    </row>
    <row r="29" spans="2:8" hidden="1">
      <c r="E29" s="46" t="s">
        <v>387</v>
      </c>
      <c r="F29" s="48" t="s">
        <v>186</v>
      </c>
      <c r="G29" s="46" t="s">
        <v>387</v>
      </c>
    </row>
    <row r="30" spans="2:8" hidden="1">
      <c r="E30" s="46" t="s">
        <v>388</v>
      </c>
      <c r="F30" s="48" t="s">
        <v>369</v>
      </c>
      <c r="G30" s="46" t="s">
        <v>388</v>
      </c>
    </row>
    <row r="31" spans="2:8" hidden="1">
      <c r="E31" s="46" t="s">
        <v>213</v>
      </c>
      <c r="F31" s="48" t="s">
        <v>110</v>
      </c>
      <c r="G31" s="46" t="s">
        <v>213</v>
      </c>
    </row>
    <row r="32" spans="2:8" hidden="1">
      <c r="E32" s="46" t="s">
        <v>389</v>
      </c>
      <c r="F32" s="48" t="s">
        <v>83</v>
      </c>
      <c r="G32" s="46" t="s">
        <v>389</v>
      </c>
    </row>
    <row r="33" spans="5:7" hidden="1">
      <c r="E33" s="46">
        <v>10</v>
      </c>
      <c r="F33" s="48" t="s">
        <v>370</v>
      </c>
      <c r="G33" s="46">
        <v>10</v>
      </c>
    </row>
    <row r="34" spans="5:7" hidden="1">
      <c r="E34" s="46">
        <v>11</v>
      </c>
      <c r="F34" s="48" t="s">
        <v>303</v>
      </c>
      <c r="G34" s="46">
        <v>11</v>
      </c>
    </row>
    <row r="35" spans="5:7" hidden="1">
      <c r="E35" s="47">
        <v>12</v>
      </c>
      <c r="F35" s="48" t="s">
        <v>6</v>
      </c>
      <c r="G35" s="47">
        <v>12</v>
      </c>
    </row>
    <row r="36" spans="5:7" hidden="1">
      <c r="E36" s="47">
        <v>13</v>
      </c>
      <c r="F36" s="48" t="s">
        <v>371</v>
      </c>
      <c r="G36" s="47">
        <v>13</v>
      </c>
    </row>
    <row r="37" spans="5:7" hidden="1">
      <c r="E37" s="47">
        <v>14</v>
      </c>
      <c r="F37" s="48" t="s">
        <v>191</v>
      </c>
      <c r="G37" s="47">
        <v>14</v>
      </c>
    </row>
    <row r="38" spans="5:7" hidden="1">
      <c r="E38" s="47">
        <v>15</v>
      </c>
      <c r="F38" s="48" t="s">
        <v>316</v>
      </c>
      <c r="G38" s="47">
        <v>15</v>
      </c>
    </row>
    <row r="39" spans="5:7" hidden="1">
      <c r="E39" s="47">
        <v>16</v>
      </c>
      <c r="F39" s="48" t="s">
        <v>241</v>
      </c>
      <c r="G39" s="47">
        <v>16</v>
      </c>
    </row>
    <row r="40" spans="5:7" hidden="1">
      <c r="E40" s="47">
        <v>17</v>
      </c>
      <c r="F40" s="48" t="s">
        <v>372</v>
      </c>
      <c r="G40" s="47">
        <v>17</v>
      </c>
    </row>
    <row r="41" spans="5:7" hidden="1">
      <c r="E41" s="47">
        <v>18</v>
      </c>
      <c r="F41" s="48" t="s">
        <v>184</v>
      </c>
      <c r="G41" s="47">
        <v>18</v>
      </c>
    </row>
    <row r="42" spans="5:7" hidden="1">
      <c r="E42" s="47">
        <v>19</v>
      </c>
      <c r="F42" s="48" t="s">
        <v>297</v>
      </c>
      <c r="G42" s="47">
        <v>19</v>
      </c>
    </row>
    <row r="43" spans="5:7" hidden="1">
      <c r="E43" s="47">
        <v>20</v>
      </c>
      <c r="F43" s="48" t="s">
        <v>373</v>
      </c>
      <c r="G43" s="47">
        <v>20</v>
      </c>
    </row>
    <row r="44" spans="5:7" hidden="1">
      <c r="E44" s="47">
        <v>21</v>
      </c>
      <c r="F44" s="48" t="s">
        <v>338</v>
      </c>
      <c r="G44" s="47">
        <v>21</v>
      </c>
    </row>
    <row r="45" spans="5:7" hidden="1">
      <c r="E45" s="47">
        <v>22</v>
      </c>
      <c r="F45" s="48" t="s">
        <v>374</v>
      </c>
      <c r="G45" s="47">
        <v>22</v>
      </c>
    </row>
    <row r="46" spans="5:7" hidden="1">
      <c r="E46" s="47">
        <v>23</v>
      </c>
      <c r="F46" s="48" t="s">
        <v>375</v>
      </c>
      <c r="G46" s="47">
        <v>23</v>
      </c>
    </row>
    <row r="47" spans="5:7" hidden="1">
      <c r="E47" s="47">
        <v>24</v>
      </c>
      <c r="F47" s="48" t="s">
        <v>116</v>
      </c>
      <c r="G47" s="47">
        <v>24</v>
      </c>
    </row>
    <row r="48" spans="5:7" hidden="1">
      <c r="E48" s="47">
        <v>25</v>
      </c>
      <c r="F48" s="48" t="s">
        <v>309</v>
      </c>
      <c r="G48" s="47">
        <v>25</v>
      </c>
    </row>
    <row r="49" spans="5:7" hidden="1">
      <c r="E49" s="47">
        <v>26</v>
      </c>
      <c r="F49" s="48" t="s">
        <v>376</v>
      </c>
      <c r="G49" s="47">
        <v>26</v>
      </c>
    </row>
    <row r="50" spans="5:7" hidden="1">
      <c r="E50" s="47">
        <v>27</v>
      </c>
      <c r="F50" s="48" t="s">
        <v>236</v>
      </c>
      <c r="G50" s="47">
        <v>27</v>
      </c>
    </row>
    <row r="51" spans="5:7" hidden="1">
      <c r="E51" s="47">
        <v>28</v>
      </c>
      <c r="F51" s="48" t="s">
        <v>7</v>
      </c>
      <c r="G51" s="47">
        <v>28</v>
      </c>
    </row>
    <row r="52" spans="5:7" hidden="1">
      <c r="E52" s="47">
        <v>29</v>
      </c>
      <c r="F52" s="48" t="s">
        <v>377</v>
      </c>
      <c r="G52" s="47">
        <v>29</v>
      </c>
    </row>
    <row r="53" spans="5:7" hidden="1">
      <c r="E53" s="47">
        <v>30</v>
      </c>
      <c r="F53" s="48" t="s">
        <v>277</v>
      </c>
      <c r="G53" s="47">
        <v>30</v>
      </c>
    </row>
    <row r="54" spans="5:7" hidden="1">
      <c r="E54" s="47">
        <v>31</v>
      </c>
      <c r="F54" s="48" t="s">
        <v>107</v>
      </c>
      <c r="G54" s="47">
        <v>31</v>
      </c>
    </row>
    <row r="55" spans="5:7" hidden="1">
      <c r="E55" s="47">
        <v>32</v>
      </c>
      <c r="F55" s="48" t="s">
        <v>281</v>
      </c>
      <c r="G55" s="47">
        <v>32</v>
      </c>
    </row>
    <row r="56" spans="5:7" hidden="1">
      <c r="E56" s="47">
        <v>33</v>
      </c>
      <c r="F56" s="48" t="s">
        <v>245</v>
      </c>
      <c r="G56" s="47">
        <v>33</v>
      </c>
    </row>
    <row r="57" spans="5:7" hidden="1">
      <c r="E57" s="47">
        <v>34</v>
      </c>
      <c r="F57" s="48" t="s">
        <v>22</v>
      </c>
      <c r="G57" s="47">
        <v>34</v>
      </c>
    </row>
    <row r="58" spans="5:7" hidden="1">
      <c r="E58" s="47">
        <v>35</v>
      </c>
      <c r="F58" s="48" t="s">
        <v>103</v>
      </c>
      <c r="G58" s="47">
        <v>35</v>
      </c>
    </row>
    <row r="59" spans="5:7" hidden="1">
      <c r="E59" s="47">
        <v>36</v>
      </c>
      <c r="F59" s="48" t="s">
        <v>378</v>
      </c>
      <c r="G59" s="47">
        <v>36</v>
      </c>
    </row>
    <row r="60" spans="5:7" hidden="1">
      <c r="E60" s="47">
        <v>37</v>
      </c>
      <c r="F60" s="48" t="s">
        <v>244</v>
      </c>
      <c r="G60" s="47">
        <v>37</v>
      </c>
    </row>
    <row r="61" spans="5:7" hidden="1">
      <c r="E61" s="47">
        <v>38</v>
      </c>
      <c r="F61" s="48" t="s">
        <v>379</v>
      </c>
      <c r="G61" s="47">
        <v>38</v>
      </c>
    </row>
    <row r="62" spans="5:7" hidden="1">
      <c r="E62" s="47">
        <v>39</v>
      </c>
      <c r="F62" s="48" t="s">
        <v>264</v>
      </c>
      <c r="G62" s="47">
        <v>39</v>
      </c>
    </row>
    <row r="63" spans="5:7" hidden="1">
      <c r="E63" s="47">
        <v>40</v>
      </c>
      <c r="F63" s="48" t="s">
        <v>123</v>
      </c>
      <c r="G63" s="47">
        <v>40</v>
      </c>
    </row>
    <row r="64" spans="5:7" hidden="1">
      <c r="E64" s="47">
        <v>41</v>
      </c>
      <c r="F64" s="48" t="s">
        <v>121</v>
      </c>
      <c r="G64" s="47">
        <v>41</v>
      </c>
    </row>
    <row r="65" spans="5:7" hidden="1">
      <c r="E65" s="47">
        <v>42</v>
      </c>
      <c r="F65" s="48" t="s">
        <v>182</v>
      </c>
      <c r="G65" s="47">
        <v>42</v>
      </c>
    </row>
    <row r="66" spans="5:7" hidden="1">
      <c r="E66" s="47">
        <v>43</v>
      </c>
      <c r="F66" s="48" t="s">
        <v>380</v>
      </c>
      <c r="G66" s="47">
        <v>43</v>
      </c>
    </row>
    <row r="67" spans="5:7" hidden="1">
      <c r="E67" s="47">
        <v>44</v>
      </c>
      <c r="F67" s="48" t="s">
        <v>381</v>
      </c>
      <c r="G67" s="47">
        <v>44</v>
      </c>
    </row>
    <row r="68" spans="5:7" hidden="1">
      <c r="E68" s="47">
        <v>45</v>
      </c>
      <c r="F68" s="48" t="s">
        <v>252</v>
      </c>
      <c r="G68" s="47">
        <v>45</v>
      </c>
    </row>
    <row r="69" spans="5:7" hidden="1">
      <c r="E69" s="47">
        <v>46</v>
      </c>
      <c r="F69" s="48" t="s">
        <v>382</v>
      </c>
      <c r="G69" s="47">
        <v>46</v>
      </c>
    </row>
    <row r="70" spans="5:7" hidden="1">
      <c r="E70" s="47">
        <v>47</v>
      </c>
      <c r="F70" s="48" t="s">
        <v>383</v>
      </c>
      <c r="G70" s="47">
        <v>47</v>
      </c>
    </row>
  </sheetData>
  <sheetProtection sheet="1" objects="1" scenarios="1"/>
  <mergeCells count="3">
    <mergeCell ref="A2:C2"/>
    <mergeCell ref="A4:B4"/>
    <mergeCell ref="A13:B13"/>
  </mergeCells>
  <phoneticPr fontId="3"/>
  <dataValidations count="4">
    <dataValidation type="list" allowBlank="1" showDropDown="0" showInputMessage="1" showErrorMessage="1" sqref="C5">
      <formula1>"法人,個人事業主"</formula1>
    </dataValidation>
    <dataValidation type="list" allowBlank="1" showDropDown="0" showInputMessage="1" showErrorMessage="1" sqref="C14">
      <formula1>"国土交通大臣許可,知事許可"</formula1>
    </dataValidation>
    <dataValidation type="list" allowBlank="1" showDropDown="0" showInputMessage="1" showErrorMessage="0" sqref="C15">
      <formula1>"－"</formula1>
    </dataValidation>
    <dataValidation type="whole" operator="lessThanOrEqual" allowBlank="1" showDropDown="0" showInputMessage="1" showErrorMessage="1" error="建設業許可番号は6桁の整数を入力してください" sqref="C17">
      <formula1>999999</formula1>
    </dataValidation>
  </dataValidations>
  <pageMargins left="0.7" right="0.7" top="0.75" bottom="0.75" header="0.3" footer="0.3"/>
  <pageSetup paperSize="9" fitToWidth="1" fitToHeight="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6">
    <tabColor rgb="FF0070C0"/>
    <pageSetUpPr fitToPage="1"/>
  </sheetPr>
  <dimension ref="B4:Z33"/>
  <sheetViews>
    <sheetView view="pageBreakPreview" zoomScaleSheetLayoutView="100" workbookViewId="0">
      <selection activeCell="B12" sqref="B12"/>
    </sheetView>
  </sheetViews>
  <sheetFormatPr defaultRowHeight="18.75"/>
  <cols>
    <col min="1" max="1" width="1.75" customWidth="1"/>
    <col min="2" max="33" width="3.125" customWidth="1"/>
  </cols>
  <sheetData>
    <row r="4" spans="2:26" ht="25.5">
      <c r="B4" s="1" t="s">
        <v>20</v>
      </c>
      <c r="C4" s="1"/>
      <c r="D4" s="1"/>
      <c r="E4" s="1"/>
      <c r="F4" s="1"/>
      <c r="G4" s="1"/>
      <c r="H4" s="1"/>
      <c r="I4" s="1"/>
      <c r="J4" s="1"/>
      <c r="K4" s="1"/>
      <c r="L4" s="1"/>
      <c r="M4" s="1"/>
      <c r="N4" s="1"/>
      <c r="O4" s="1"/>
      <c r="P4" s="1"/>
      <c r="Q4" s="1"/>
      <c r="R4" s="1"/>
      <c r="S4" s="1"/>
      <c r="T4" s="1"/>
      <c r="U4" s="1"/>
      <c r="V4" s="1"/>
      <c r="W4" s="1"/>
      <c r="X4" s="1"/>
      <c r="Y4" s="1"/>
      <c r="Z4" s="1"/>
    </row>
    <row r="7" spans="2:26">
      <c r="B7" s="50" t="s">
        <v>4</v>
      </c>
      <c r="C7" s="50"/>
      <c r="D7" s="50"/>
      <c r="E7" s="50"/>
      <c r="F7" s="50"/>
      <c r="G7" s="50"/>
      <c r="H7" s="50"/>
      <c r="I7" s="50"/>
      <c r="J7" s="50"/>
      <c r="K7" s="50"/>
      <c r="L7" s="50"/>
      <c r="M7" s="50"/>
      <c r="N7" s="50"/>
      <c r="O7" s="50"/>
      <c r="P7" s="50"/>
      <c r="Q7" s="50"/>
      <c r="R7" s="50"/>
      <c r="S7" s="50"/>
      <c r="T7" s="50"/>
      <c r="U7" s="50"/>
      <c r="V7" s="50"/>
      <c r="W7" s="50"/>
      <c r="X7" s="50"/>
      <c r="Y7" s="50"/>
      <c r="Z7" s="50"/>
    </row>
    <row r="8" spans="2:26">
      <c r="B8" s="50"/>
      <c r="C8" s="50"/>
      <c r="D8" s="50"/>
      <c r="E8" s="50"/>
      <c r="F8" s="50"/>
      <c r="G8" s="50"/>
      <c r="H8" s="50"/>
      <c r="I8" s="50"/>
      <c r="J8" s="50"/>
      <c r="K8" s="50"/>
      <c r="L8" s="50"/>
      <c r="M8" s="50"/>
      <c r="N8" s="50"/>
      <c r="O8" s="50"/>
      <c r="P8" s="50"/>
      <c r="Q8" s="50"/>
      <c r="R8" s="50"/>
      <c r="S8" s="50"/>
      <c r="T8" s="50"/>
      <c r="U8" s="50"/>
      <c r="V8" s="50"/>
      <c r="W8" s="50"/>
      <c r="X8" s="50"/>
      <c r="Y8" s="50"/>
      <c r="Z8" s="50"/>
    </row>
    <row r="9" spans="2:26">
      <c r="B9" s="50"/>
      <c r="C9" s="50"/>
      <c r="D9" s="50"/>
      <c r="E9" s="50"/>
      <c r="F9" s="50"/>
      <c r="G9" s="50"/>
      <c r="H9" s="50"/>
      <c r="I9" s="50"/>
      <c r="J9" s="50"/>
      <c r="K9" s="50"/>
      <c r="L9" s="50"/>
      <c r="M9" s="50"/>
      <c r="N9" s="50"/>
      <c r="O9" s="50"/>
      <c r="P9" s="50"/>
      <c r="Q9" s="50"/>
      <c r="R9" s="50"/>
      <c r="S9" s="50"/>
      <c r="T9" s="50"/>
      <c r="U9" s="50"/>
      <c r="V9" s="50"/>
      <c r="W9" s="50"/>
      <c r="X9" s="50"/>
      <c r="Y9" s="50"/>
      <c r="Z9" s="50"/>
    </row>
    <row r="10" spans="2:26">
      <c r="B10" s="50"/>
      <c r="C10" s="50"/>
      <c r="D10" s="50"/>
      <c r="E10" s="50"/>
      <c r="F10" s="50"/>
      <c r="G10" s="50"/>
      <c r="H10" s="50"/>
      <c r="I10" s="50"/>
      <c r="J10" s="50"/>
      <c r="K10" s="50"/>
      <c r="L10" s="50"/>
      <c r="M10" s="50"/>
      <c r="N10" s="50"/>
      <c r="O10" s="50"/>
      <c r="P10" s="50"/>
      <c r="Q10" s="50"/>
      <c r="R10" s="50"/>
      <c r="S10" s="50"/>
      <c r="T10" s="50"/>
      <c r="U10" s="50"/>
      <c r="V10" s="50"/>
      <c r="W10" s="50"/>
      <c r="X10" s="50"/>
      <c r="Y10" s="50"/>
      <c r="Z10" s="50"/>
    </row>
    <row r="11" spans="2:26">
      <c r="B11" s="50"/>
      <c r="C11" s="50"/>
      <c r="D11" s="50"/>
      <c r="E11" s="50"/>
      <c r="F11" s="50"/>
      <c r="G11" s="50"/>
      <c r="H11" s="50"/>
      <c r="I11" s="50"/>
      <c r="J11" s="50"/>
      <c r="K11" s="50"/>
      <c r="L11" s="50"/>
      <c r="M11" s="50"/>
      <c r="N11" s="50"/>
      <c r="O11" s="50"/>
      <c r="P11" s="50"/>
      <c r="Q11" s="50"/>
      <c r="R11" s="50"/>
      <c r="S11" s="50"/>
      <c r="T11" s="50"/>
      <c r="U11" s="50"/>
      <c r="V11" s="50"/>
      <c r="W11" s="50"/>
      <c r="X11" s="50"/>
      <c r="Y11" s="50"/>
      <c r="Z11" s="50"/>
    </row>
    <row r="14" spans="2:26" ht="19.5">
      <c r="B14" s="7" t="s">
        <v>16</v>
      </c>
    </row>
    <row r="16" spans="2:26" ht="19.5">
      <c r="S16" s="79">
        <f>基本情報入力シート!C3</f>
        <v>0</v>
      </c>
      <c r="T16" s="79"/>
      <c r="U16" s="79"/>
      <c r="V16" s="79"/>
      <c r="W16" s="79"/>
      <c r="X16" s="79"/>
      <c r="Y16" s="79"/>
      <c r="Z16" s="79"/>
    </row>
    <row r="18" spans="2:26" ht="19.5">
      <c r="B18" s="51" t="s">
        <v>224</v>
      </c>
      <c r="C18" s="58"/>
      <c r="D18" s="58"/>
      <c r="E18" s="58"/>
      <c r="F18" s="58"/>
      <c r="G18" s="58"/>
      <c r="H18" s="58"/>
      <c r="I18" s="58"/>
      <c r="J18" s="65"/>
      <c r="K18" s="74">
        <f>基本情報入力シート!C5</f>
        <v>0</v>
      </c>
      <c r="L18" s="74"/>
      <c r="M18" s="74"/>
      <c r="N18" s="74"/>
      <c r="O18" s="74"/>
      <c r="P18" s="74"/>
      <c r="Q18" s="74"/>
      <c r="R18" s="74"/>
      <c r="S18" s="74"/>
      <c r="T18" s="74"/>
      <c r="U18" s="74"/>
      <c r="V18" s="74"/>
      <c r="W18" s="74"/>
      <c r="X18" s="74"/>
      <c r="Y18" s="74"/>
      <c r="Z18" s="74"/>
    </row>
    <row r="19" spans="2:26" ht="38.25" customHeight="1">
      <c r="B19" s="52" t="s">
        <v>222</v>
      </c>
      <c r="C19" s="59"/>
      <c r="D19" s="59"/>
      <c r="E19" s="59"/>
      <c r="F19" s="59"/>
      <c r="G19" s="59"/>
      <c r="H19" s="59"/>
      <c r="I19" s="59"/>
      <c r="J19" s="68"/>
      <c r="K19" s="75">
        <f>基本情報入力シート!C6</f>
        <v>0</v>
      </c>
      <c r="L19" s="75"/>
      <c r="M19" s="75"/>
      <c r="N19" s="75"/>
      <c r="O19" s="75"/>
      <c r="P19" s="75"/>
      <c r="Q19" s="75"/>
      <c r="R19" s="75"/>
      <c r="S19" s="75"/>
      <c r="T19" s="75"/>
      <c r="U19" s="75"/>
      <c r="V19" s="75"/>
      <c r="W19" s="75"/>
      <c r="X19" s="75"/>
      <c r="Y19" s="75"/>
      <c r="Z19" s="75"/>
    </row>
    <row r="20" spans="2:26" ht="29.25" customHeight="1">
      <c r="B20" s="52" t="s">
        <v>270</v>
      </c>
      <c r="C20" s="59"/>
      <c r="D20" s="59"/>
      <c r="E20" s="59"/>
      <c r="F20" s="59"/>
      <c r="G20" s="59"/>
      <c r="H20" s="59"/>
      <c r="I20" s="59"/>
      <c r="J20" s="68"/>
      <c r="K20" s="76">
        <f>IF(基本情報入力シート!C57="本社（主たる営業所）と同一","同上",基本情報入力シート!C57)</f>
        <v>0</v>
      </c>
      <c r="L20" s="76"/>
      <c r="M20" s="76"/>
      <c r="N20" s="76"/>
      <c r="O20" s="76"/>
      <c r="P20" s="76"/>
      <c r="Q20" s="76"/>
      <c r="R20" s="76"/>
      <c r="S20" s="76"/>
      <c r="T20" s="76"/>
      <c r="U20" s="76"/>
      <c r="V20" s="76"/>
      <c r="W20" s="76"/>
      <c r="X20" s="76"/>
      <c r="Y20" s="76"/>
      <c r="Z20" s="76"/>
    </row>
    <row r="21" spans="2:26" ht="19.5">
      <c r="B21" s="51" t="s">
        <v>49</v>
      </c>
      <c r="C21" s="58"/>
      <c r="D21" s="58"/>
      <c r="E21" s="58"/>
      <c r="F21" s="58"/>
      <c r="G21" s="58"/>
      <c r="H21" s="58"/>
      <c r="I21" s="58"/>
      <c r="J21" s="65"/>
      <c r="K21" s="77">
        <f>基本情報入力シート!C9</f>
        <v>0</v>
      </c>
      <c r="L21" s="77"/>
      <c r="M21" s="77"/>
      <c r="N21" s="77"/>
      <c r="O21" s="77"/>
      <c r="P21" s="77"/>
      <c r="Q21" s="77"/>
      <c r="R21" s="77"/>
      <c r="S21" s="77"/>
      <c r="T21" s="77"/>
      <c r="U21" s="77"/>
      <c r="V21" s="77"/>
      <c r="W21" s="77"/>
      <c r="X21" s="77"/>
      <c r="Y21" s="77"/>
      <c r="Z21" s="77"/>
    </row>
    <row r="22" spans="2:26" ht="30" customHeight="1">
      <c r="B22" s="53" t="s">
        <v>76</v>
      </c>
      <c r="C22" s="60"/>
      <c r="D22" s="60"/>
      <c r="E22" s="60"/>
      <c r="F22" s="60"/>
      <c r="G22" s="60"/>
      <c r="H22" s="60"/>
      <c r="I22" s="60"/>
      <c r="J22" s="69"/>
      <c r="K22" s="78">
        <f>基本情報入力シート!C10</f>
        <v>0</v>
      </c>
      <c r="L22" s="78"/>
      <c r="M22" s="78"/>
      <c r="N22" s="78"/>
      <c r="O22" s="78"/>
      <c r="P22" s="78"/>
      <c r="Q22" s="78"/>
      <c r="R22" s="78"/>
      <c r="S22" s="78"/>
      <c r="T22" s="78"/>
      <c r="U22" s="78"/>
      <c r="V22" s="78"/>
      <c r="W22" s="78"/>
      <c r="X22" s="78"/>
      <c r="Y22" s="78"/>
      <c r="Z22" s="78"/>
    </row>
    <row r="23" spans="2:26" ht="19.5" customHeight="1">
      <c r="B23" s="54" t="s">
        <v>223</v>
      </c>
      <c r="C23" s="61"/>
      <c r="D23" s="61"/>
      <c r="E23" s="61"/>
      <c r="F23" s="61"/>
      <c r="G23" s="61"/>
      <c r="H23" s="61"/>
      <c r="I23" s="61"/>
      <c r="J23" s="70"/>
      <c r="K23" s="76">
        <f>基本情報入力シート!C13</f>
        <v>0</v>
      </c>
      <c r="L23" s="76"/>
      <c r="M23" s="76"/>
      <c r="N23" s="76"/>
      <c r="O23" s="76"/>
      <c r="P23" s="76"/>
      <c r="Q23" s="76"/>
      <c r="R23" s="76"/>
      <c r="S23" s="76"/>
      <c r="T23" s="76"/>
      <c r="U23" s="76"/>
      <c r="V23" s="76"/>
      <c r="W23" s="76"/>
      <c r="X23" s="76"/>
      <c r="Y23" s="76"/>
      <c r="Z23" s="76"/>
    </row>
    <row r="24" spans="2:26">
      <c r="B24" s="55"/>
      <c r="C24" s="62"/>
      <c r="D24" s="62"/>
      <c r="E24" s="62"/>
      <c r="F24" s="62"/>
      <c r="G24" s="62"/>
      <c r="H24" s="62"/>
      <c r="I24" s="62"/>
      <c r="J24" s="71"/>
      <c r="K24" s="76">
        <f>基本情報入力シート!C14</f>
        <v>0</v>
      </c>
      <c r="L24" s="76"/>
      <c r="M24" s="76"/>
      <c r="N24" s="76"/>
      <c r="O24" s="76"/>
      <c r="P24" s="76"/>
      <c r="Q24" s="76"/>
      <c r="R24" s="76"/>
      <c r="S24" s="76"/>
      <c r="T24" s="76"/>
      <c r="U24" s="76"/>
      <c r="V24" s="76"/>
      <c r="W24" s="76"/>
      <c r="X24" s="76"/>
      <c r="Y24" s="76"/>
      <c r="Z24" s="76"/>
    </row>
    <row r="25" spans="2:26" ht="19.5" customHeight="1">
      <c r="B25" s="51" t="s">
        <v>225</v>
      </c>
      <c r="C25" s="58"/>
      <c r="D25" s="58"/>
      <c r="E25" s="58"/>
      <c r="F25" s="58"/>
      <c r="G25" s="58"/>
      <c r="H25" s="65"/>
      <c r="I25" s="66">
        <f>基本情報入力シート!C16</f>
        <v>0</v>
      </c>
      <c r="J25" s="66"/>
      <c r="K25" s="66"/>
      <c r="L25" s="66"/>
      <c r="M25" s="66"/>
      <c r="N25" s="66"/>
      <c r="O25" s="51" t="s">
        <v>229</v>
      </c>
      <c r="P25" s="58"/>
      <c r="Q25" s="58"/>
      <c r="R25" s="58"/>
      <c r="S25" s="58"/>
      <c r="T25" s="58"/>
      <c r="U25" s="65"/>
      <c r="V25" s="66">
        <f>基本情報入力シート!C17</f>
        <v>0</v>
      </c>
      <c r="W25" s="66"/>
      <c r="X25" s="66"/>
      <c r="Y25" s="66"/>
      <c r="Z25" s="66"/>
    </row>
    <row r="26" spans="2:26" ht="37.5" customHeight="1">
      <c r="B26" s="52" t="s">
        <v>232</v>
      </c>
      <c r="C26" s="59"/>
      <c r="D26" s="59"/>
      <c r="E26" s="59"/>
      <c r="F26" s="59"/>
      <c r="G26" s="59"/>
      <c r="H26" s="59"/>
      <c r="I26" s="59"/>
      <c r="J26" s="68"/>
      <c r="K26" s="75">
        <f>基本情報入力シート!C18</f>
        <v>0</v>
      </c>
      <c r="L26" s="75"/>
      <c r="M26" s="75"/>
      <c r="N26" s="75"/>
      <c r="O26" s="75"/>
      <c r="P26" s="75"/>
      <c r="Q26" s="75"/>
      <c r="R26" s="75"/>
      <c r="S26" s="75"/>
      <c r="T26" s="75"/>
      <c r="U26" s="75"/>
      <c r="V26" s="75"/>
      <c r="W26" s="75"/>
      <c r="X26" s="75"/>
      <c r="Y26" s="75"/>
      <c r="Z26" s="75"/>
    </row>
    <row r="27" spans="2:26" ht="19.5">
      <c r="B27" s="51" t="s">
        <v>265</v>
      </c>
      <c r="C27" s="58"/>
      <c r="D27" s="58"/>
      <c r="E27" s="58"/>
      <c r="F27" s="58"/>
      <c r="G27" s="58"/>
      <c r="H27" s="58"/>
      <c r="I27" s="58"/>
      <c r="J27" s="58"/>
      <c r="K27" s="58"/>
      <c r="L27" s="58"/>
      <c r="M27" s="58"/>
      <c r="N27" s="65"/>
      <c r="O27" s="4">
        <f>'会社情報(ko'!C7</f>
        <v>0</v>
      </c>
      <c r="P27" s="4"/>
      <c r="Q27" s="4"/>
      <c r="R27" s="4"/>
      <c r="S27" s="4"/>
      <c r="T27" s="4"/>
      <c r="U27" s="4"/>
      <c r="V27" s="4"/>
      <c r="W27" s="4"/>
      <c r="X27" s="4"/>
      <c r="Y27" s="4"/>
      <c r="Z27" s="4"/>
    </row>
    <row r="28" spans="2:26" ht="19.5">
      <c r="B28" s="51" t="s">
        <v>267</v>
      </c>
      <c r="C28" s="58"/>
      <c r="D28" s="58"/>
      <c r="E28" s="58"/>
      <c r="F28" s="58"/>
      <c r="G28" s="58"/>
      <c r="H28" s="65"/>
      <c r="I28" s="67">
        <f>'会社情報(ko'!C9</f>
        <v>0</v>
      </c>
      <c r="J28" s="67"/>
      <c r="K28" s="67"/>
      <c r="L28" s="67"/>
      <c r="M28" s="67"/>
      <c r="N28" s="67"/>
      <c r="O28" s="51" t="s">
        <v>268</v>
      </c>
      <c r="P28" s="58"/>
      <c r="Q28" s="58"/>
      <c r="R28" s="58"/>
      <c r="S28" s="58"/>
      <c r="T28" s="58"/>
      <c r="U28" s="65"/>
      <c r="V28" s="80">
        <f>'会社情報(ko'!C11</f>
        <v>0</v>
      </c>
      <c r="W28" s="80"/>
      <c r="X28" s="80"/>
      <c r="Y28" s="80"/>
      <c r="Z28" s="80"/>
    </row>
    <row r="30" spans="2:26">
      <c r="B30" s="56" t="s">
        <v>228</v>
      </c>
      <c r="C30" s="63"/>
      <c r="D30" s="63"/>
      <c r="E30" s="63"/>
      <c r="F30" s="63"/>
      <c r="G30" s="63"/>
      <c r="H30" s="63"/>
      <c r="I30" s="63"/>
      <c r="J30" s="72"/>
      <c r="K30" s="66">
        <f>基本情報入力シート!C21</f>
        <v>0</v>
      </c>
      <c r="L30" s="66"/>
      <c r="M30" s="66"/>
      <c r="N30" s="66"/>
      <c r="O30" s="66"/>
      <c r="P30" s="66"/>
      <c r="Q30" s="66"/>
      <c r="R30" s="66"/>
      <c r="S30" s="66"/>
      <c r="T30" s="66"/>
      <c r="U30" s="66"/>
      <c r="V30" s="66"/>
      <c r="W30" s="66"/>
      <c r="X30" s="66"/>
      <c r="Y30" s="66"/>
      <c r="Z30" s="66"/>
    </row>
    <row r="31" spans="2:26">
      <c r="B31" s="56" t="s">
        <v>230</v>
      </c>
      <c r="C31" s="63"/>
      <c r="D31" s="63"/>
      <c r="E31" s="63"/>
      <c r="F31" s="63"/>
      <c r="G31" s="63"/>
      <c r="H31" s="63"/>
      <c r="I31" s="63"/>
      <c r="J31" s="72"/>
      <c r="K31" s="66">
        <f>基本情報入力シート!C22</f>
        <v>0</v>
      </c>
      <c r="L31" s="66"/>
      <c r="M31" s="66"/>
      <c r="N31" s="66"/>
      <c r="O31" s="66"/>
      <c r="P31" s="66"/>
      <c r="Q31" s="66"/>
      <c r="R31" s="66"/>
      <c r="S31" s="66"/>
      <c r="T31" s="66"/>
      <c r="U31" s="66"/>
      <c r="V31" s="66"/>
      <c r="W31" s="66"/>
      <c r="X31" s="66"/>
      <c r="Y31" s="66"/>
      <c r="Z31" s="66"/>
    </row>
    <row r="32" spans="2:26" ht="36" customHeight="1">
      <c r="B32" s="57" t="s">
        <v>231</v>
      </c>
      <c r="C32" s="64"/>
      <c r="D32" s="64"/>
      <c r="E32" s="64"/>
      <c r="F32" s="64"/>
      <c r="G32" s="64"/>
      <c r="H32" s="64"/>
      <c r="I32" s="64"/>
      <c r="J32" s="73"/>
      <c r="K32" s="75">
        <f>基本情報入力シート!C23</f>
        <v>0</v>
      </c>
      <c r="L32" s="75"/>
      <c r="M32" s="75"/>
      <c r="N32" s="75"/>
      <c r="O32" s="75"/>
      <c r="P32" s="75"/>
      <c r="Q32" s="75"/>
      <c r="R32" s="75"/>
      <c r="S32" s="75"/>
      <c r="T32" s="75"/>
      <c r="U32" s="75"/>
      <c r="V32" s="75"/>
      <c r="W32" s="75"/>
      <c r="X32" s="75"/>
      <c r="Y32" s="75"/>
      <c r="Z32" s="75"/>
    </row>
    <row r="33" spans="11:17">
      <c r="K33" s="6"/>
      <c r="L33" s="6"/>
      <c r="M33" s="6"/>
      <c r="N33" s="6"/>
      <c r="O33" s="6"/>
      <c r="P33" s="6"/>
      <c r="Q33" s="6"/>
    </row>
  </sheetData>
  <sheetProtection sheet="1" objects="1" scenarios="1"/>
  <mergeCells count="34">
    <mergeCell ref="B4:Z4"/>
    <mergeCell ref="S16:Z16"/>
    <mergeCell ref="B18:J18"/>
    <mergeCell ref="K18:Z18"/>
    <mergeCell ref="B19:J19"/>
    <mergeCell ref="K19:Z19"/>
    <mergeCell ref="B20:J20"/>
    <mergeCell ref="K20:Z20"/>
    <mergeCell ref="B21:J21"/>
    <mergeCell ref="K21:Z21"/>
    <mergeCell ref="B22:J22"/>
    <mergeCell ref="K22:Z22"/>
    <mergeCell ref="K23:Z23"/>
    <mergeCell ref="K24:Z24"/>
    <mergeCell ref="B25:H25"/>
    <mergeCell ref="I25:N25"/>
    <mergeCell ref="O25:U25"/>
    <mergeCell ref="V25:Z25"/>
    <mergeCell ref="B26:J26"/>
    <mergeCell ref="K26:Z26"/>
    <mergeCell ref="B27:N27"/>
    <mergeCell ref="O27:Z27"/>
    <mergeCell ref="B28:H28"/>
    <mergeCell ref="I28:N28"/>
    <mergeCell ref="O28:U28"/>
    <mergeCell ref="V28:Z28"/>
    <mergeCell ref="B30:J30"/>
    <mergeCell ref="K30:Z30"/>
    <mergeCell ref="B31:J31"/>
    <mergeCell ref="K31:Z31"/>
    <mergeCell ref="B32:J32"/>
    <mergeCell ref="K32:Z32"/>
    <mergeCell ref="B7:Z11"/>
    <mergeCell ref="B23:J24"/>
  </mergeCells>
  <phoneticPr fontId="3"/>
  <pageMargins left="0.7" right="0.7" top="0.75" bottom="0.75" header="0.3" footer="0.3"/>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tabColor rgb="FF0070C0"/>
    <pageSetUpPr fitToPage="1"/>
  </sheetPr>
  <dimension ref="A1:FX41"/>
  <sheetViews>
    <sheetView view="pageBreakPreview" zoomScale="90" zoomScaleSheetLayoutView="90" workbookViewId="0">
      <selection activeCell="D3" sqref="D3"/>
    </sheetView>
  </sheetViews>
  <sheetFormatPr defaultRowHeight="18.75"/>
  <cols>
    <col min="1" max="1" width="2" customWidth="1"/>
    <col min="2" max="2" width="1.625" customWidth="1"/>
    <col min="3" max="3" width="1.25" customWidth="1"/>
    <col min="4" max="4" width="19.75" bestFit="1" customWidth="1"/>
    <col min="5" max="5" width="5.25" bestFit="1" customWidth="1"/>
    <col min="6" max="6" width="7.125" bestFit="1" customWidth="1"/>
    <col min="7" max="7" width="6.125" bestFit="1" customWidth="1"/>
    <col min="8" max="8" width="10.125" customWidth="1"/>
    <col min="9" max="9" width="24.75" customWidth="1"/>
    <col min="10" max="10" width="5.25" bestFit="1" customWidth="1"/>
    <col min="11" max="11" width="2.25" customWidth="1"/>
    <col min="12" max="13" width="2.625" hidden="1" customWidth="1"/>
    <col min="14" max="14" width="3.5" hidden="1" customWidth="1"/>
    <col min="15" max="15" width="2.625" hidden="1" customWidth="1"/>
    <col min="16" max="16" width="6.125" hidden="1" customWidth="1"/>
    <col min="17" max="17" width="7.125" hidden="1" customWidth="1"/>
    <col min="18" max="19" width="9" hidden="1" customWidth="1"/>
    <col min="20" max="20" width="4.875" hidden="1" customWidth="1"/>
    <col min="21" max="21" width="9" hidden="1" customWidth="1"/>
    <col min="22" max="52" width="1.25" hidden="1" customWidth="1"/>
    <col min="53" max="53" width="9" hidden="1" customWidth="1"/>
    <col min="54" max="84" width="1.375" hidden="1" customWidth="1"/>
    <col min="85" max="85" width="9" hidden="1" customWidth="1"/>
    <col min="86" max="116" width="0.75" hidden="1" customWidth="1"/>
    <col min="117" max="117" width="9" hidden="1" customWidth="1"/>
    <col min="118" max="148" width="1.125" hidden="1" customWidth="1"/>
    <col min="149" max="149" width="9.5" hidden="1" customWidth="1"/>
    <col min="150" max="180" width="0.625" hidden="1" customWidth="1"/>
    <col min="181" max="181" width="9" hidden="1" customWidth="1"/>
  </cols>
  <sheetData>
    <row r="1" spans="1:180">
      <c r="U1" t="s">
        <v>344</v>
      </c>
      <c r="BA1" t="s">
        <v>8</v>
      </c>
      <c r="CG1" t="s">
        <v>81</v>
      </c>
      <c r="DM1" t="s">
        <v>343</v>
      </c>
      <c r="ES1" t="s">
        <v>342</v>
      </c>
    </row>
    <row r="2" spans="1:180" ht="25.5">
      <c r="A2" s="22" t="s">
        <v>263</v>
      </c>
      <c r="B2" s="22"/>
      <c r="C2" s="22"/>
      <c r="D2" s="22"/>
      <c r="E2" s="22"/>
      <c r="F2" s="22"/>
      <c r="G2" s="22"/>
      <c r="H2" s="22"/>
      <c r="I2" s="22"/>
      <c r="J2" s="22"/>
      <c r="T2" t="s">
        <v>176</v>
      </c>
      <c r="U2" t="s">
        <v>151</v>
      </c>
      <c r="V2" t="s">
        <v>289</v>
      </c>
      <c r="W2" t="s">
        <v>100</v>
      </c>
      <c r="X2" t="s">
        <v>148</v>
      </c>
      <c r="Y2" t="s">
        <v>149</v>
      </c>
      <c r="Z2" t="s">
        <v>187</v>
      </c>
      <c r="AA2" t="s">
        <v>138</v>
      </c>
      <c r="AB2" t="s">
        <v>145</v>
      </c>
      <c r="AC2" t="s">
        <v>94</v>
      </c>
      <c r="AD2" t="s">
        <v>152</v>
      </c>
      <c r="AE2" t="s">
        <v>146</v>
      </c>
      <c r="AF2" t="s">
        <v>190</v>
      </c>
      <c r="AG2" t="s">
        <v>183</v>
      </c>
      <c r="AH2" t="s">
        <v>339</v>
      </c>
      <c r="AI2" t="s">
        <v>153</v>
      </c>
      <c r="AJ2" t="s">
        <v>154</v>
      </c>
      <c r="AK2" t="s">
        <v>156</v>
      </c>
      <c r="AL2" t="s">
        <v>157</v>
      </c>
      <c r="AM2" t="s">
        <v>158</v>
      </c>
      <c r="AN2" t="s">
        <v>159</v>
      </c>
      <c r="AO2" t="s">
        <v>147</v>
      </c>
      <c r="AP2" t="s">
        <v>80</v>
      </c>
      <c r="AQ2" t="s">
        <v>163</v>
      </c>
      <c r="AR2" t="s">
        <v>192</v>
      </c>
      <c r="AS2" t="s">
        <v>164</v>
      </c>
      <c r="AT2" t="s">
        <v>165</v>
      </c>
      <c r="AU2" t="s">
        <v>167</v>
      </c>
      <c r="AV2" t="s">
        <v>46</v>
      </c>
      <c r="AW2" t="s">
        <v>169</v>
      </c>
      <c r="AX2" t="s">
        <v>173</v>
      </c>
      <c r="AY2" t="s">
        <v>175</v>
      </c>
      <c r="AZ2" t="s">
        <v>170</v>
      </c>
      <c r="BA2" t="s">
        <v>151</v>
      </c>
      <c r="BB2" t="s">
        <v>289</v>
      </c>
      <c r="BC2" t="s">
        <v>100</v>
      </c>
      <c r="BD2" t="s">
        <v>148</v>
      </c>
      <c r="BE2" t="s">
        <v>149</v>
      </c>
      <c r="BF2" t="s">
        <v>187</v>
      </c>
      <c r="BG2" t="s">
        <v>138</v>
      </c>
      <c r="BH2" t="s">
        <v>145</v>
      </c>
      <c r="BI2" t="s">
        <v>94</v>
      </c>
      <c r="BJ2" t="s">
        <v>152</v>
      </c>
      <c r="BK2" t="s">
        <v>146</v>
      </c>
      <c r="BL2" t="s">
        <v>190</v>
      </c>
      <c r="BM2" t="s">
        <v>183</v>
      </c>
      <c r="BN2" t="s">
        <v>339</v>
      </c>
      <c r="BO2" t="s">
        <v>153</v>
      </c>
      <c r="BP2" t="s">
        <v>154</v>
      </c>
      <c r="BQ2" t="s">
        <v>156</v>
      </c>
      <c r="BR2" t="s">
        <v>157</v>
      </c>
      <c r="BS2" t="s">
        <v>158</v>
      </c>
      <c r="BT2" t="s">
        <v>159</v>
      </c>
      <c r="BU2" t="s">
        <v>147</v>
      </c>
      <c r="BV2" t="s">
        <v>80</v>
      </c>
      <c r="BW2" t="s">
        <v>163</v>
      </c>
      <c r="BX2" t="s">
        <v>192</v>
      </c>
      <c r="BY2" t="s">
        <v>164</v>
      </c>
      <c r="BZ2" t="s">
        <v>165</v>
      </c>
      <c r="CA2" t="s">
        <v>167</v>
      </c>
      <c r="CB2" t="s">
        <v>46</v>
      </c>
      <c r="CC2" t="s">
        <v>169</v>
      </c>
      <c r="CD2" t="s">
        <v>173</v>
      </c>
      <c r="CE2" t="s">
        <v>175</v>
      </c>
      <c r="CF2" t="s">
        <v>170</v>
      </c>
      <c r="CG2" t="s">
        <v>151</v>
      </c>
      <c r="CH2" t="s">
        <v>289</v>
      </c>
      <c r="CI2" t="s">
        <v>100</v>
      </c>
      <c r="CJ2" t="s">
        <v>148</v>
      </c>
      <c r="CK2" t="s">
        <v>149</v>
      </c>
      <c r="CL2" t="s">
        <v>187</v>
      </c>
      <c r="CM2" t="s">
        <v>138</v>
      </c>
      <c r="CN2" t="s">
        <v>145</v>
      </c>
      <c r="CO2" t="s">
        <v>94</v>
      </c>
      <c r="CP2" t="s">
        <v>152</v>
      </c>
      <c r="CQ2" t="s">
        <v>146</v>
      </c>
      <c r="CR2" t="s">
        <v>190</v>
      </c>
      <c r="CS2" t="s">
        <v>183</v>
      </c>
      <c r="CT2" t="s">
        <v>339</v>
      </c>
      <c r="CU2" t="s">
        <v>153</v>
      </c>
      <c r="CV2" t="s">
        <v>154</v>
      </c>
      <c r="CW2" t="s">
        <v>156</v>
      </c>
      <c r="CX2" t="s">
        <v>157</v>
      </c>
      <c r="CY2" t="s">
        <v>158</v>
      </c>
      <c r="CZ2" t="s">
        <v>159</v>
      </c>
      <c r="DA2" t="s">
        <v>147</v>
      </c>
      <c r="DB2" t="s">
        <v>80</v>
      </c>
      <c r="DC2" t="s">
        <v>163</v>
      </c>
      <c r="DD2" t="s">
        <v>192</v>
      </c>
      <c r="DE2" t="s">
        <v>164</v>
      </c>
      <c r="DF2" t="s">
        <v>165</v>
      </c>
      <c r="DG2" t="s">
        <v>167</v>
      </c>
      <c r="DH2" t="s">
        <v>46</v>
      </c>
      <c r="DI2" t="s">
        <v>169</v>
      </c>
      <c r="DJ2" t="s">
        <v>173</v>
      </c>
      <c r="DK2" t="s">
        <v>175</v>
      </c>
      <c r="DL2" t="s">
        <v>170</v>
      </c>
      <c r="DM2" t="s">
        <v>151</v>
      </c>
      <c r="DN2" t="s">
        <v>289</v>
      </c>
      <c r="DO2" t="s">
        <v>100</v>
      </c>
      <c r="DP2" t="s">
        <v>148</v>
      </c>
      <c r="DQ2" t="s">
        <v>149</v>
      </c>
      <c r="DR2" t="s">
        <v>187</v>
      </c>
      <c r="DS2" t="s">
        <v>138</v>
      </c>
      <c r="DT2" t="s">
        <v>145</v>
      </c>
      <c r="DU2" t="s">
        <v>94</v>
      </c>
      <c r="DV2" t="s">
        <v>152</v>
      </c>
      <c r="DW2" t="s">
        <v>146</v>
      </c>
      <c r="DX2" t="s">
        <v>190</v>
      </c>
      <c r="DY2" t="s">
        <v>183</v>
      </c>
      <c r="DZ2" t="s">
        <v>339</v>
      </c>
      <c r="EA2" t="s">
        <v>153</v>
      </c>
      <c r="EB2" t="s">
        <v>154</v>
      </c>
      <c r="EC2" t="s">
        <v>156</v>
      </c>
      <c r="ED2" t="s">
        <v>157</v>
      </c>
      <c r="EE2" t="s">
        <v>158</v>
      </c>
      <c r="EF2" t="s">
        <v>159</v>
      </c>
      <c r="EG2" t="s">
        <v>147</v>
      </c>
      <c r="EH2" t="s">
        <v>80</v>
      </c>
      <c r="EI2" t="s">
        <v>163</v>
      </c>
      <c r="EJ2" t="s">
        <v>192</v>
      </c>
      <c r="EK2" t="s">
        <v>164</v>
      </c>
      <c r="EL2" t="s">
        <v>165</v>
      </c>
      <c r="EM2" t="s">
        <v>167</v>
      </c>
      <c r="EN2" t="s">
        <v>46</v>
      </c>
      <c r="EO2" t="s">
        <v>169</v>
      </c>
      <c r="EP2" t="s">
        <v>173</v>
      </c>
      <c r="EQ2" t="s">
        <v>175</v>
      </c>
      <c r="ER2" t="s">
        <v>170</v>
      </c>
      <c r="ES2" t="s">
        <v>151</v>
      </c>
      <c r="ET2" t="s">
        <v>289</v>
      </c>
      <c r="EU2" t="s">
        <v>100</v>
      </c>
      <c r="EV2" t="s">
        <v>148</v>
      </c>
      <c r="EW2" t="s">
        <v>149</v>
      </c>
      <c r="EX2" t="s">
        <v>187</v>
      </c>
      <c r="EY2" t="s">
        <v>138</v>
      </c>
      <c r="EZ2" t="s">
        <v>145</v>
      </c>
      <c r="FA2" t="s">
        <v>94</v>
      </c>
      <c r="FB2" t="s">
        <v>152</v>
      </c>
      <c r="FC2" t="s">
        <v>146</v>
      </c>
      <c r="FD2" t="s">
        <v>190</v>
      </c>
      <c r="FE2" t="s">
        <v>183</v>
      </c>
      <c r="FF2" t="s">
        <v>339</v>
      </c>
      <c r="FG2" t="s">
        <v>153</v>
      </c>
      <c r="FH2" t="s">
        <v>154</v>
      </c>
      <c r="FI2" t="s">
        <v>156</v>
      </c>
      <c r="FJ2" t="s">
        <v>157</v>
      </c>
      <c r="FK2" t="s">
        <v>158</v>
      </c>
      <c r="FL2" t="s">
        <v>159</v>
      </c>
      <c r="FM2" t="s">
        <v>147</v>
      </c>
      <c r="FN2" t="s">
        <v>80</v>
      </c>
      <c r="FO2" t="s">
        <v>163</v>
      </c>
      <c r="FP2" t="s">
        <v>192</v>
      </c>
      <c r="FQ2" t="s">
        <v>164</v>
      </c>
      <c r="FR2" t="s">
        <v>165</v>
      </c>
      <c r="FS2" t="s">
        <v>167</v>
      </c>
      <c r="FT2" t="s">
        <v>46</v>
      </c>
      <c r="FU2" t="s">
        <v>169</v>
      </c>
      <c r="FV2" t="s">
        <v>173</v>
      </c>
      <c r="FW2" t="s">
        <v>175</v>
      </c>
      <c r="FX2" t="s">
        <v>170</v>
      </c>
    </row>
    <row r="3" spans="1:180" ht="19.5">
      <c r="I3" s="89" t="str">
        <f>IF(COUNTIF(K5:K15,"入力漏れ")=0,"","注意：未入力の項目があります")</f>
        <v>注意：未入力の項目があります</v>
      </c>
      <c r="J3" s="89"/>
      <c r="T3" s="102">
        <f>F7</f>
        <v>0</v>
      </c>
      <c r="U3" s="81">
        <f t="array" ref="U3:AZ3">TRANSPOSE(L10:L41)</f>
        <v>0</v>
      </c>
      <c r="V3" s="81">
        <v>0</v>
      </c>
      <c r="W3" s="81">
        <v>0</v>
      </c>
      <c r="X3" s="81">
        <v>0</v>
      </c>
      <c r="Y3" s="81">
        <v>0</v>
      </c>
      <c r="Z3" s="81">
        <v>0</v>
      </c>
      <c r="AA3" s="81">
        <v>0</v>
      </c>
      <c r="AB3" s="81">
        <v>0</v>
      </c>
      <c r="AC3" s="81">
        <v>0</v>
      </c>
      <c r="AD3" s="81">
        <v>0</v>
      </c>
      <c r="AE3" s="81">
        <v>0</v>
      </c>
      <c r="AF3" s="81">
        <v>0</v>
      </c>
      <c r="AG3" s="81">
        <v>0</v>
      </c>
      <c r="AH3" s="81">
        <v>0</v>
      </c>
      <c r="AI3" s="81">
        <v>0</v>
      </c>
      <c r="AJ3" s="81">
        <v>0</v>
      </c>
      <c r="AK3" s="81">
        <v>0</v>
      </c>
      <c r="AL3" s="81">
        <v>0</v>
      </c>
      <c r="AM3" s="81">
        <v>0</v>
      </c>
      <c r="AN3" s="81">
        <v>0</v>
      </c>
      <c r="AO3" s="81">
        <v>0</v>
      </c>
      <c r="AP3" s="81">
        <v>0</v>
      </c>
      <c r="AQ3" s="81">
        <v>0</v>
      </c>
      <c r="AR3" s="81">
        <v>0</v>
      </c>
      <c r="AS3" s="81">
        <v>0</v>
      </c>
      <c r="AT3" s="81">
        <v>0</v>
      </c>
      <c r="AU3" s="81">
        <v>0</v>
      </c>
      <c r="AV3" s="81">
        <v>0</v>
      </c>
      <c r="AW3" s="81">
        <v>0</v>
      </c>
      <c r="AX3" s="81">
        <v>0</v>
      </c>
      <c r="AY3" s="81">
        <v>0</v>
      </c>
      <c r="AZ3" s="81">
        <v>0</v>
      </c>
      <c r="BA3" s="81">
        <f t="array" ref="BA3:CF3">TRANSPOSE(M10:M41)</f>
        <v>0</v>
      </c>
      <c r="BB3" s="81">
        <v>0</v>
      </c>
      <c r="BC3" s="81">
        <v>0</v>
      </c>
      <c r="BD3" s="81">
        <v>0</v>
      </c>
      <c r="BE3" s="81">
        <v>0</v>
      </c>
      <c r="BF3" s="81">
        <v>0</v>
      </c>
      <c r="BG3" s="81">
        <v>0</v>
      </c>
      <c r="BH3" s="81">
        <v>0</v>
      </c>
      <c r="BI3" s="81">
        <v>0</v>
      </c>
      <c r="BJ3" s="81">
        <v>0</v>
      </c>
      <c r="BK3" s="81">
        <v>0</v>
      </c>
      <c r="BL3" s="81">
        <v>0</v>
      </c>
      <c r="BM3" s="81">
        <v>0</v>
      </c>
      <c r="BN3" s="81">
        <v>0</v>
      </c>
      <c r="BO3" s="81">
        <v>0</v>
      </c>
      <c r="BP3" s="81">
        <v>0</v>
      </c>
      <c r="BQ3" s="81">
        <v>0</v>
      </c>
      <c r="BR3" s="81">
        <v>0</v>
      </c>
      <c r="BS3" s="81">
        <v>0</v>
      </c>
      <c r="BT3" s="81">
        <v>0</v>
      </c>
      <c r="BU3" s="81">
        <v>0</v>
      </c>
      <c r="BV3" s="81">
        <v>0</v>
      </c>
      <c r="BW3" s="81">
        <v>0</v>
      </c>
      <c r="BX3" s="81">
        <v>0</v>
      </c>
      <c r="BY3" s="81">
        <v>0</v>
      </c>
      <c r="BZ3" s="81">
        <v>0</v>
      </c>
      <c r="CA3" s="81">
        <v>0</v>
      </c>
      <c r="CB3" s="81">
        <v>0</v>
      </c>
      <c r="CC3" s="81">
        <v>0</v>
      </c>
      <c r="CD3" s="81">
        <v>0</v>
      </c>
      <c r="CE3" s="81">
        <v>0</v>
      </c>
      <c r="CF3" s="81">
        <v>0</v>
      </c>
      <c r="CG3" s="81" t="str">
        <f t="array" ref="CG3:DL3">TRANSPOSE(P10:P41)</f>
        <v/>
      </c>
      <c r="CH3" s="81" t="str">
        <v/>
      </c>
      <c r="CI3" s="81" t="str">
        <v/>
      </c>
      <c r="CJ3" s="81" t="str">
        <v/>
      </c>
      <c r="CK3" s="81" t="str">
        <v/>
      </c>
      <c r="CL3" s="81" t="str">
        <v/>
      </c>
      <c r="CM3" s="81" t="str">
        <v/>
      </c>
      <c r="CN3" s="81" t="str">
        <v/>
      </c>
      <c r="CO3" s="81" t="str">
        <v/>
      </c>
      <c r="CP3" s="81" t="str">
        <v/>
      </c>
      <c r="CQ3" s="81" t="str">
        <v/>
      </c>
      <c r="CR3" s="81" t="str">
        <v/>
      </c>
      <c r="CS3" s="81" t="str">
        <v/>
      </c>
      <c r="CT3" s="81" t="str">
        <v/>
      </c>
      <c r="CU3" s="81" t="str">
        <v/>
      </c>
      <c r="CV3" s="81" t="str">
        <v/>
      </c>
      <c r="CW3" s="81" t="str">
        <v/>
      </c>
      <c r="CX3" s="81" t="str">
        <v/>
      </c>
      <c r="CY3" s="81" t="str">
        <v/>
      </c>
      <c r="CZ3" s="81" t="str">
        <v/>
      </c>
      <c r="DA3" s="81" t="str">
        <v/>
      </c>
      <c r="DB3" s="81" t="str">
        <v/>
      </c>
      <c r="DC3" s="81" t="str">
        <v/>
      </c>
      <c r="DD3" s="81" t="str">
        <v/>
      </c>
      <c r="DE3" s="81" t="str">
        <v/>
      </c>
      <c r="DF3" s="81" t="str">
        <v/>
      </c>
      <c r="DG3" s="81" t="str">
        <v/>
      </c>
      <c r="DH3" s="81" t="str">
        <v/>
      </c>
      <c r="DI3" s="81" t="str">
        <v/>
      </c>
      <c r="DJ3" s="81" t="str">
        <v/>
      </c>
      <c r="DK3" s="81" t="str">
        <v/>
      </c>
      <c r="DL3" s="81" t="str">
        <v/>
      </c>
      <c r="DM3" s="81" t="str">
        <f t="array" ref="DM3:ER3">TRANSPOSE(Q10:Q41)</f>
        <v/>
      </c>
      <c r="DN3" s="81" t="str">
        <v/>
      </c>
      <c r="DO3" s="81" t="str">
        <v/>
      </c>
      <c r="DP3" s="81" t="str">
        <v/>
      </c>
      <c r="DQ3" s="81" t="str">
        <v/>
      </c>
      <c r="DR3" s="81" t="str">
        <v/>
      </c>
      <c r="DS3" s="81" t="str">
        <v/>
      </c>
      <c r="DT3" s="81" t="str">
        <v/>
      </c>
      <c r="DU3" s="81" t="str">
        <v/>
      </c>
      <c r="DV3" s="81" t="str">
        <v/>
      </c>
      <c r="DW3" s="81" t="str">
        <v/>
      </c>
      <c r="DX3" s="81" t="str">
        <v/>
      </c>
      <c r="DY3" s="81" t="str">
        <v/>
      </c>
      <c r="DZ3" s="81" t="str">
        <v/>
      </c>
      <c r="EA3" s="81" t="str">
        <v/>
      </c>
      <c r="EB3" s="81" t="str">
        <v/>
      </c>
      <c r="EC3" s="81" t="str">
        <v/>
      </c>
      <c r="ED3" s="81" t="str">
        <v/>
      </c>
      <c r="EE3" s="81" t="str">
        <v/>
      </c>
      <c r="EF3" s="81" t="str">
        <v/>
      </c>
      <c r="EG3" s="81" t="str">
        <v/>
      </c>
      <c r="EH3" s="81" t="str">
        <v/>
      </c>
      <c r="EI3" s="81" t="str">
        <v/>
      </c>
      <c r="EJ3" s="81" t="str">
        <v/>
      </c>
      <c r="EK3" s="81" t="str">
        <v/>
      </c>
      <c r="EL3" s="81" t="str">
        <v/>
      </c>
      <c r="EM3" s="81" t="str">
        <v/>
      </c>
      <c r="EN3" s="81" t="str">
        <v/>
      </c>
      <c r="EO3" s="81" t="str">
        <v/>
      </c>
      <c r="EP3" s="81" t="str">
        <v/>
      </c>
      <c r="EQ3" s="81" t="str">
        <v/>
      </c>
      <c r="ER3" s="81" t="str">
        <v/>
      </c>
      <c r="ES3" s="81" t="str">
        <f t="array" ref="ES3:FX3">TRANSPOSE(R10:R41)</f>
        <v/>
      </c>
      <c r="ET3" s="81" t="str">
        <v/>
      </c>
      <c r="EU3" s="81" t="str">
        <v/>
      </c>
      <c r="EV3" s="81" t="str">
        <v/>
      </c>
      <c r="EW3" s="81" t="str">
        <v/>
      </c>
      <c r="EX3" s="81" t="str">
        <v/>
      </c>
      <c r="EY3" s="81" t="str">
        <v/>
      </c>
      <c r="EZ3" s="81" t="str">
        <v/>
      </c>
      <c r="FA3" s="81" t="str">
        <v/>
      </c>
      <c r="FB3" s="81" t="str">
        <v/>
      </c>
      <c r="FC3" s="81" t="str">
        <v/>
      </c>
      <c r="FD3" s="81" t="str">
        <v/>
      </c>
      <c r="FE3" s="81" t="str">
        <v/>
      </c>
      <c r="FF3" s="81" t="str">
        <v/>
      </c>
      <c r="FG3" s="81" t="str">
        <v/>
      </c>
      <c r="FH3" s="81" t="str">
        <v/>
      </c>
      <c r="FI3" s="81" t="str">
        <v/>
      </c>
      <c r="FJ3" s="81" t="str">
        <v/>
      </c>
      <c r="FK3" s="81" t="str">
        <v/>
      </c>
      <c r="FL3" s="81" t="str">
        <v/>
      </c>
      <c r="FM3" s="81" t="str">
        <v/>
      </c>
      <c r="FN3" s="81" t="str">
        <v/>
      </c>
      <c r="FO3" s="81" t="str">
        <v/>
      </c>
      <c r="FP3" s="81" t="str">
        <v/>
      </c>
      <c r="FQ3" s="81" t="str">
        <v/>
      </c>
      <c r="FR3" s="81" t="str">
        <v/>
      </c>
      <c r="FS3" s="81" t="str">
        <v/>
      </c>
      <c r="FT3" s="81" t="str">
        <v/>
      </c>
      <c r="FU3" s="81" t="str">
        <v/>
      </c>
      <c r="FV3" s="81" t="str">
        <v/>
      </c>
      <c r="FW3" s="81" t="str">
        <v/>
      </c>
      <c r="FX3" s="81" t="str">
        <v/>
      </c>
    </row>
    <row r="4" spans="1:180">
      <c r="F4" s="84" t="s">
        <v>262</v>
      </c>
      <c r="G4" s="86">
        <f>基本情報入力シート!C10</f>
        <v>0</v>
      </c>
      <c r="H4" s="86"/>
      <c r="I4" s="86"/>
      <c r="J4" s="93"/>
    </row>
    <row r="5" spans="1:180" ht="3.75" customHeight="1">
      <c r="J5" s="45"/>
    </row>
    <row r="6" spans="1:180">
      <c r="D6" s="24" t="s">
        <v>216</v>
      </c>
      <c r="E6" s="24"/>
      <c r="F6" s="80" t="str">
        <f>'会社情報(ko'!H22</f>
        <v>00-000000</v>
      </c>
      <c r="G6" s="80"/>
      <c r="H6" s="80"/>
      <c r="I6" s="80"/>
      <c r="J6" s="30"/>
    </row>
    <row r="7" spans="1:180">
      <c r="D7" s="24" t="s">
        <v>176</v>
      </c>
      <c r="E7" s="24"/>
      <c r="F7" s="85"/>
      <c r="G7" s="85"/>
      <c r="H7" s="85"/>
      <c r="I7" s="85"/>
      <c r="J7" s="94"/>
      <c r="K7" s="97" t="str">
        <f>IF(F7="","入力漏れ","")</f>
        <v>入力漏れ</v>
      </c>
      <c r="N7" s="99">
        <f>基本情報入力シート!$C$26</f>
        <v>0</v>
      </c>
      <c r="O7" s="45"/>
    </row>
    <row r="8" spans="1:180" ht="7.5" customHeight="1">
      <c r="G8" s="45"/>
      <c r="H8" s="45"/>
      <c r="I8" s="45"/>
      <c r="J8" s="45"/>
    </row>
    <row r="9" spans="1:180" ht="35.25" customHeight="1">
      <c r="D9" s="9" t="s">
        <v>77</v>
      </c>
      <c r="E9" s="17" t="s">
        <v>177</v>
      </c>
      <c r="F9" s="17" t="s">
        <v>179</v>
      </c>
      <c r="G9" s="17" t="s">
        <v>81</v>
      </c>
      <c r="H9" s="17" t="s">
        <v>193</v>
      </c>
      <c r="I9" s="90" t="s">
        <v>361</v>
      </c>
      <c r="J9" s="95"/>
      <c r="K9" s="97" t="str">
        <f>IF(SUM(H10:H41)=0,"入力漏れ","")</f>
        <v>入力漏れ</v>
      </c>
      <c r="P9" s="100" t="s">
        <v>81</v>
      </c>
      <c r="Q9" s="81" t="s">
        <v>343</v>
      </c>
      <c r="R9" s="81" t="s">
        <v>342</v>
      </c>
    </row>
    <row r="10" spans="1:180">
      <c r="D10" s="81" t="s">
        <v>151</v>
      </c>
      <c r="E10" s="82"/>
      <c r="F10" s="82"/>
      <c r="G10" s="82"/>
      <c r="H10" s="88"/>
      <c r="I10" s="91"/>
      <c r="J10" s="96" t="s">
        <v>362</v>
      </c>
      <c r="L10">
        <f>IF(E10="",0,1)</f>
        <v>0</v>
      </c>
      <c r="M10">
        <f>IF(F10="",0,1)</f>
        <v>0</v>
      </c>
      <c r="N10">
        <f>IF($N$7="有",1,0)</f>
        <v>0</v>
      </c>
      <c r="O10">
        <f>IF(M10*N10=0,IF($N$7="無",1,0),1)</f>
        <v>0</v>
      </c>
      <c r="P10" s="81" t="str">
        <f>IF((L10*O10)=0,"",G10)</f>
        <v/>
      </c>
      <c r="Q10" s="81" t="str">
        <f>IF((L10*O10)=0,"",H10)</f>
        <v/>
      </c>
      <c r="R10" s="81" t="str">
        <f>IF((L10*O10)=0,"",I10*1000)</f>
        <v/>
      </c>
    </row>
    <row r="11" spans="1:180">
      <c r="D11" s="81" t="s">
        <v>185</v>
      </c>
      <c r="E11" s="83"/>
      <c r="F11" s="83"/>
      <c r="G11" s="87"/>
      <c r="H11" s="88"/>
      <c r="I11" s="92"/>
      <c r="J11" s="96" t="s">
        <v>362</v>
      </c>
      <c r="L11" s="98"/>
      <c r="M11" s="98"/>
      <c r="N11" s="98"/>
      <c r="O11" s="98"/>
      <c r="P11" s="101" t="str">
        <f>P10</f>
        <v/>
      </c>
      <c r="Q11" s="101" t="str">
        <f>IF((L10*O10)=0,"",H11)</f>
        <v/>
      </c>
      <c r="R11" s="101" t="str">
        <f>IF((L10*O10)=0,"",I11*1000)</f>
        <v/>
      </c>
    </row>
    <row r="12" spans="1:180">
      <c r="D12" s="81" t="s">
        <v>100</v>
      </c>
      <c r="E12" s="82"/>
      <c r="F12" s="82"/>
      <c r="G12" s="82"/>
      <c r="H12" s="88"/>
      <c r="I12" s="92"/>
      <c r="J12" s="96" t="s">
        <v>362</v>
      </c>
      <c r="L12">
        <f t="shared" ref="L12:M15" si="0">IF(E12="",0,1)</f>
        <v>0</v>
      </c>
      <c r="M12">
        <f t="shared" si="0"/>
        <v>0</v>
      </c>
      <c r="N12">
        <f>IF($N$7="有",1,0)</f>
        <v>0</v>
      </c>
      <c r="O12">
        <f>IF(M12*N12=0,IF($N$7="無",1,0),1)</f>
        <v>0</v>
      </c>
      <c r="P12" s="81" t="str">
        <f>IF((L12*O12)=0,"",G12)</f>
        <v/>
      </c>
      <c r="Q12" s="81" t="str">
        <f>IF((L12*O12)=0,"",H12)</f>
        <v/>
      </c>
      <c r="R12" s="81" t="str">
        <f>IF((L12*O12)=0,"",I12*1000)</f>
        <v/>
      </c>
    </row>
    <row r="13" spans="1:180">
      <c r="D13" s="81" t="s">
        <v>148</v>
      </c>
      <c r="E13" s="82"/>
      <c r="F13" s="82"/>
      <c r="G13" s="82"/>
      <c r="H13" s="88"/>
      <c r="I13" s="92"/>
      <c r="J13" s="96" t="s">
        <v>362</v>
      </c>
      <c r="L13">
        <f t="shared" si="0"/>
        <v>0</v>
      </c>
      <c r="M13">
        <f t="shared" si="0"/>
        <v>0</v>
      </c>
      <c r="N13">
        <f>IF($N$7="有",1,0)</f>
        <v>0</v>
      </c>
      <c r="O13">
        <f>IF(M13*N13=0,IF($N$7="無",1,0),1)</f>
        <v>0</v>
      </c>
      <c r="P13" s="81" t="str">
        <f>IF((L13*O13)=0,"",G13)</f>
        <v/>
      </c>
      <c r="Q13" s="81" t="str">
        <f>IF((L13*O13)=0,"",H13)</f>
        <v/>
      </c>
      <c r="R13" s="81" t="str">
        <f>IF((L13*O13)=0,"",I13*1000)</f>
        <v/>
      </c>
    </row>
    <row r="14" spans="1:180">
      <c r="D14" s="81" t="s">
        <v>149</v>
      </c>
      <c r="E14" s="82"/>
      <c r="F14" s="82"/>
      <c r="G14" s="82"/>
      <c r="H14" s="88"/>
      <c r="I14" s="92"/>
      <c r="J14" s="96" t="s">
        <v>362</v>
      </c>
      <c r="L14">
        <f t="shared" si="0"/>
        <v>0</v>
      </c>
      <c r="M14">
        <f t="shared" si="0"/>
        <v>0</v>
      </c>
      <c r="N14">
        <f>IF($N$7="有",1,0)</f>
        <v>0</v>
      </c>
      <c r="O14">
        <f>IF(M14*N14=0,IF($N$7="無",1,0),1)</f>
        <v>0</v>
      </c>
      <c r="P14" s="81" t="str">
        <f>IF((L14*O14)=0,"",G14)</f>
        <v/>
      </c>
      <c r="Q14" s="81" t="str">
        <f>IF((L14*O14)=0,"",H14)</f>
        <v/>
      </c>
      <c r="R14" s="81" t="str">
        <f>IF((L14*O14)=0,"",I14*1000)</f>
        <v/>
      </c>
    </row>
    <row r="15" spans="1:180">
      <c r="D15" s="81" t="s">
        <v>187</v>
      </c>
      <c r="E15" s="82"/>
      <c r="F15" s="82"/>
      <c r="G15" s="82"/>
      <c r="H15" s="88"/>
      <c r="I15" s="92"/>
      <c r="J15" s="96" t="s">
        <v>362</v>
      </c>
      <c r="L15">
        <f t="shared" si="0"/>
        <v>0</v>
      </c>
      <c r="M15">
        <f t="shared" si="0"/>
        <v>0</v>
      </c>
      <c r="N15">
        <f>IF($N$7="有",1,0)</f>
        <v>0</v>
      </c>
      <c r="O15">
        <f>IF(M15*N15=0,IF($N$7="無",1,0),1)</f>
        <v>0</v>
      </c>
      <c r="P15" s="81" t="str">
        <f>IF((L15*O15)=0,"",G15)</f>
        <v/>
      </c>
      <c r="Q15" s="81" t="str">
        <f>IF((L15*O15)=0,"",H15)</f>
        <v/>
      </c>
      <c r="R15" s="81" t="str">
        <f>IF((L15*O15)=0,"",I15*1000)</f>
        <v/>
      </c>
    </row>
    <row r="16" spans="1:180">
      <c r="D16" s="81" t="s">
        <v>188</v>
      </c>
      <c r="E16" s="83"/>
      <c r="F16" s="83"/>
      <c r="G16" s="87"/>
      <c r="H16" s="88"/>
      <c r="I16" s="92"/>
      <c r="J16" s="96" t="s">
        <v>362</v>
      </c>
      <c r="L16" s="98"/>
      <c r="M16" s="98"/>
      <c r="N16" s="98"/>
      <c r="O16" s="98"/>
      <c r="P16" s="101" t="str">
        <f>P15</f>
        <v/>
      </c>
      <c r="Q16" s="101" t="str">
        <f>IF((L15*O15)=0,"",H16)</f>
        <v/>
      </c>
      <c r="R16" s="101" t="str">
        <f>IF((L15*O15)=0,"",I16*1000)</f>
        <v/>
      </c>
    </row>
    <row r="17" spans="4:18">
      <c r="D17" s="81" t="s">
        <v>145</v>
      </c>
      <c r="E17" s="82"/>
      <c r="F17" s="82"/>
      <c r="G17" s="82"/>
      <c r="H17" s="88"/>
      <c r="I17" s="92"/>
      <c r="J17" s="96" t="s">
        <v>362</v>
      </c>
      <c r="L17">
        <f t="shared" ref="L17:M22" si="1">IF(E17="",0,1)</f>
        <v>0</v>
      </c>
      <c r="M17">
        <f t="shared" si="1"/>
        <v>0</v>
      </c>
      <c r="N17">
        <f t="shared" ref="N17:N22" si="2">IF($N$7="有",1,0)</f>
        <v>0</v>
      </c>
      <c r="O17">
        <f t="shared" ref="O17:O22" si="3">IF(M17*N17=0,IF($N$7="無",1,0),1)</f>
        <v>0</v>
      </c>
      <c r="P17" s="81" t="str">
        <f t="shared" ref="P17:P22" si="4">IF((L17*O17)=0,"",G17)</f>
        <v/>
      </c>
      <c r="Q17" s="81" t="str">
        <f t="shared" ref="Q17:Q22" si="5">IF((L17*O17)=0,"",H17)</f>
        <v/>
      </c>
      <c r="R17" s="81" t="str">
        <f t="shared" ref="R17:R22" si="6">IF((L17*O17)=0,"",I17*1000)</f>
        <v/>
      </c>
    </row>
    <row r="18" spans="4:18">
      <c r="D18" s="81" t="s">
        <v>94</v>
      </c>
      <c r="E18" s="82"/>
      <c r="F18" s="82"/>
      <c r="G18" s="82"/>
      <c r="H18" s="88"/>
      <c r="I18" s="92"/>
      <c r="J18" s="96" t="s">
        <v>362</v>
      </c>
      <c r="L18">
        <f t="shared" si="1"/>
        <v>0</v>
      </c>
      <c r="M18">
        <f t="shared" si="1"/>
        <v>0</v>
      </c>
      <c r="N18">
        <f t="shared" si="2"/>
        <v>0</v>
      </c>
      <c r="O18">
        <f t="shared" si="3"/>
        <v>0</v>
      </c>
      <c r="P18" s="81" t="str">
        <f t="shared" si="4"/>
        <v/>
      </c>
      <c r="Q18" s="81" t="str">
        <f t="shared" si="5"/>
        <v/>
      </c>
      <c r="R18" s="81" t="str">
        <f t="shared" si="6"/>
        <v/>
      </c>
    </row>
    <row r="19" spans="4:18">
      <c r="D19" s="81" t="s">
        <v>152</v>
      </c>
      <c r="E19" s="82"/>
      <c r="F19" s="82"/>
      <c r="G19" s="82"/>
      <c r="H19" s="88"/>
      <c r="I19" s="92"/>
      <c r="J19" s="96" t="s">
        <v>362</v>
      </c>
      <c r="L19">
        <f t="shared" si="1"/>
        <v>0</v>
      </c>
      <c r="M19">
        <f t="shared" si="1"/>
        <v>0</v>
      </c>
      <c r="N19">
        <f t="shared" si="2"/>
        <v>0</v>
      </c>
      <c r="O19">
        <f t="shared" si="3"/>
        <v>0</v>
      </c>
      <c r="P19" s="81" t="str">
        <f t="shared" si="4"/>
        <v/>
      </c>
      <c r="Q19" s="81" t="str">
        <f t="shared" si="5"/>
        <v/>
      </c>
      <c r="R19" s="81" t="str">
        <f t="shared" si="6"/>
        <v/>
      </c>
    </row>
    <row r="20" spans="4:18">
      <c r="D20" s="81" t="s">
        <v>146</v>
      </c>
      <c r="E20" s="82"/>
      <c r="F20" s="82"/>
      <c r="G20" s="82"/>
      <c r="H20" s="88"/>
      <c r="I20" s="92"/>
      <c r="J20" s="96" t="s">
        <v>362</v>
      </c>
      <c r="L20">
        <f t="shared" si="1"/>
        <v>0</v>
      </c>
      <c r="M20">
        <f t="shared" si="1"/>
        <v>0</v>
      </c>
      <c r="N20">
        <f t="shared" si="2"/>
        <v>0</v>
      </c>
      <c r="O20">
        <f t="shared" si="3"/>
        <v>0</v>
      </c>
      <c r="P20" s="81" t="str">
        <f t="shared" si="4"/>
        <v/>
      </c>
      <c r="Q20" s="81" t="str">
        <f t="shared" si="5"/>
        <v/>
      </c>
      <c r="R20" s="81" t="str">
        <f t="shared" si="6"/>
        <v/>
      </c>
    </row>
    <row r="21" spans="4:18">
      <c r="D21" s="81" t="s">
        <v>190</v>
      </c>
      <c r="E21" s="82"/>
      <c r="F21" s="82"/>
      <c r="G21" s="82"/>
      <c r="H21" s="88"/>
      <c r="I21" s="92"/>
      <c r="J21" s="96" t="s">
        <v>362</v>
      </c>
      <c r="L21">
        <f t="shared" si="1"/>
        <v>0</v>
      </c>
      <c r="M21">
        <f t="shared" si="1"/>
        <v>0</v>
      </c>
      <c r="N21">
        <f t="shared" si="2"/>
        <v>0</v>
      </c>
      <c r="O21">
        <f t="shared" si="3"/>
        <v>0</v>
      </c>
      <c r="P21" s="81" t="str">
        <f t="shared" si="4"/>
        <v/>
      </c>
      <c r="Q21" s="81" t="str">
        <f t="shared" si="5"/>
        <v/>
      </c>
      <c r="R21" s="81" t="str">
        <f t="shared" si="6"/>
        <v/>
      </c>
    </row>
    <row r="22" spans="4:18">
      <c r="D22" s="81" t="s">
        <v>183</v>
      </c>
      <c r="E22" s="82"/>
      <c r="F22" s="82"/>
      <c r="G22" s="82"/>
      <c r="H22" s="88"/>
      <c r="I22" s="92"/>
      <c r="J22" s="96" t="s">
        <v>362</v>
      </c>
      <c r="L22">
        <f t="shared" si="1"/>
        <v>0</v>
      </c>
      <c r="M22">
        <f t="shared" si="1"/>
        <v>0</v>
      </c>
      <c r="N22">
        <f t="shared" si="2"/>
        <v>0</v>
      </c>
      <c r="O22">
        <f t="shared" si="3"/>
        <v>0</v>
      </c>
      <c r="P22" s="81" t="str">
        <f t="shared" si="4"/>
        <v/>
      </c>
      <c r="Q22" s="81" t="str">
        <f t="shared" si="5"/>
        <v/>
      </c>
      <c r="R22" s="81" t="str">
        <f t="shared" si="6"/>
        <v/>
      </c>
    </row>
    <row r="23" spans="4:18">
      <c r="D23" s="81" t="s">
        <v>181</v>
      </c>
      <c r="E23" s="83"/>
      <c r="F23" s="83"/>
      <c r="G23" s="87"/>
      <c r="H23" s="88"/>
      <c r="I23" s="92"/>
      <c r="J23" s="96" t="s">
        <v>362</v>
      </c>
      <c r="L23" s="98"/>
      <c r="M23" s="98"/>
      <c r="N23" s="98"/>
      <c r="O23" s="98"/>
      <c r="P23" s="101" t="str">
        <f>P22</f>
        <v/>
      </c>
      <c r="Q23" s="101" t="str">
        <f>IF((L22*O22)=0,"",H23)</f>
        <v/>
      </c>
      <c r="R23" s="101" t="str">
        <f>IF((L22*O22)=0,"",I23*1000)</f>
        <v/>
      </c>
    </row>
    <row r="24" spans="4:18">
      <c r="D24" s="81" t="s">
        <v>153</v>
      </c>
      <c r="E24" s="82"/>
      <c r="F24" s="82"/>
      <c r="G24" s="82"/>
      <c r="H24" s="88"/>
      <c r="I24" s="92"/>
      <c r="J24" s="96" t="s">
        <v>362</v>
      </c>
      <c r="L24">
        <f t="shared" ref="L24:M41" si="7">IF(E24="",0,1)</f>
        <v>0</v>
      </c>
      <c r="M24">
        <f t="shared" si="7"/>
        <v>0</v>
      </c>
      <c r="N24">
        <f t="shared" ref="N24:N41" si="8">IF($N$7="有",1,0)</f>
        <v>0</v>
      </c>
      <c r="O24">
        <f t="shared" ref="O24:O41" si="9">IF(M24*N24=0,IF($N$7="無",1,0),1)</f>
        <v>0</v>
      </c>
      <c r="P24" s="81" t="str">
        <f t="shared" ref="P24:P41" si="10">IF((L24*O24)=0,"",G24)</f>
        <v/>
      </c>
      <c r="Q24" s="81" t="str">
        <f t="shared" ref="Q24:Q41" si="11">IF((L24*O24)=0,"",H24)</f>
        <v/>
      </c>
      <c r="R24" s="81" t="str">
        <f t="shared" ref="R24:R41" si="12">IF((L24*O24)=0,"",I24*1000)</f>
        <v/>
      </c>
    </row>
    <row r="25" spans="4:18">
      <c r="D25" s="81" t="s">
        <v>154</v>
      </c>
      <c r="E25" s="82"/>
      <c r="F25" s="82"/>
      <c r="G25" s="82"/>
      <c r="H25" s="88"/>
      <c r="I25" s="92"/>
      <c r="J25" s="96" t="s">
        <v>362</v>
      </c>
      <c r="L25">
        <f t="shared" si="7"/>
        <v>0</v>
      </c>
      <c r="M25">
        <f t="shared" si="7"/>
        <v>0</v>
      </c>
      <c r="N25">
        <f t="shared" si="8"/>
        <v>0</v>
      </c>
      <c r="O25">
        <f t="shared" si="9"/>
        <v>0</v>
      </c>
      <c r="P25" s="81" t="str">
        <f t="shared" si="10"/>
        <v/>
      </c>
      <c r="Q25" s="81" t="str">
        <f t="shared" si="11"/>
        <v/>
      </c>
      <c r="R25" s="81" t="str">
        <f t="shared" si="12"/>
        <v/>
      </c>
    </row>
    <row r="26" spans="4:18">
      <c r="D26" s="81" t="s">
        <v>156</v>
      </c>
      <c r="E26" s="82"/>
      <c r="F26" s="82"/>
      <c r="G26" s="82"/>
      <c r="H26" s="88"/>
      <c r="I26" s="92"/>
      <c r="J26" s="96" t="s">
        <v>362</v>
      </c>
      <c r="L26">
        <f t="shared" si="7"/>
        <v>0</v>
      </c>
      <c r="M26">
        <f t="shared" si="7"/>
        <v>0</v>
      </c>
      <c r="N26">
        <f t="shared" si="8"/>
        <v>0</v>
      </c>
      <c r="O26">
        <f t="shared" si="9"/>
        <v>0</v>
      </c>
      <c r="P26" s="81" t="str">
        <f t="shared" si="10"/>
        <v/>
      </c>
      <c r="Q26" s="81" t="str">
        <f t="shared" si="11"/>
        <v/>
      </c>
      <c r="R26" s="81" t="str">
        <f t="shared" si="12"/>
        <v/>
      </c>
    </row>
    <row r="27" spans="4:18">
      <c r="D27" s="81" t="s">
        <v>157</v>
      </c>
      <c r="E27" s="82"/>
      <c r="F27" s="82"/>
      <c r="G27" s="82"/>
      <c r="H27" s="88"/>
      <c r="I27" s="92"/>
      <c r="J27" s="96" t="s">
        <v>362</v>
      </c>
      <c r="L27">
        <f t="shared" si="7"/>
        <v>0</v>
      </c>
      <c r="M27">
        <f t="shared" si="7"/>
        <v>0</v>
      </c>
      <c r="N27">
        <f t="shared" si="8"/>
        <v>0</v>
      </c>
      <c r="O27">
        <f t="shared" si="9"/>
        <v>0</v>
      </c>
      <c r="P27" s="81" t="str">
        <f t="shared" si="10"/>
        <v/>
      </c>
      <c r="Q27" s="81" t="str">
        <f t="shared" si="11"/>
        <v/>
      </c>
      <c r="R27" s="81" t="str">
        <f t="shared" si="12"/>
        <v/>
      </c>
    </row>
    <row r="28" spans="4:18">
      <c r="D28" s="81" t="s">
        <v>158</v>
      </c>
      <c r="E28" s="82"/>
      <c r="F28" s="82"/>
      <c r="G28" s="82"/>
      <c r="H28" s="88"/>
      <c r="I28" s="92"/>
      <c r="J28" s="96" t="s">
        <v>362</v>
      </c>
      <c r="L28">
        <f t="shared" si="7"/>
        <v>0</v>
      </c>
      <c r="M28">
        <f t="shared" si="7"/>
        <v>0</v>
      </c>
      <c r="N28">
        <f t="shared" si="8"/>
        <v>0</v>
      </c>
      <c r="O28">
        <f t="shared" si="9"/>
        <v>0</v>
      </c>
      <c r="P28" s="81" t="str">
        <f t="shared" si="10"/>
        <v/>
      </c>
      <c r="Q28" s="81" t="str">
        <f t="shared" si="11"/>
        <v/>
      </c>
      <c r="R28" s="81" t="str">
        <f t="shared" si="12"/>
        <v/>
      </c>
    </row>
    <row r="29" spans="4:18">
      <c r="D29" s="81" t="s">
        <v>159</v>
      </c>
      <c r="E29" s="82"/>
      <c r="F29" s="82"/>
      <c r="G29" s="82"/>
      <c r="H29" s="88"/>
      <c r="I29" s="92"/>
      <c r="J29" s="96" t="s">
        <v>362</v>
      </c>
      <c r="L29">
        <f t="shared" si="7"/>
        <v>0</v>
      </c>
      <c r="M29">
        <f t="shared" si="7"/>
        <v>0</v>
      </c>
      <c r="N29">
        <f t="shared" si="8"/>
        <v>0</v>
      </c>
      <c r="O29">
        <f t="shared" si="9"/>
        <v>0</v>
      </c>
      <c r="P29" s="81" t="str">
        <f t="shared" si="10"/>
        <v/>
      </c>
      <c r="Q29" s="81" t="str">
        <f t="shared" si="11"/>
        <v/>
      </c>
      <c r="R29" s="81" t="str">
        <f t="shared" si="12"/>
        <v/>
      </c>
    </row>
    <row r="30" spans="4:18">
      <c r="D30" s="81" t="s">
        <v>147</v>
      </c>
      <c r="E30" s="82"/>
      <c r="F30" s="82"/>
      <c r="G30" s="82"/>
      <c r="H30" s="88"/>
      <c r="I30" s="92"/>
      <c r="J30" s="96" t="s">
        <v>362</v>
      </c>
      <c r="L30">
        <f t="shared" si="7"/>
        <v>0</v>
      </c>
      <c r="M30">
        <f t="shared" si="7"/>
        <v>0</v>
      </c>
      <c r="N30">
        <f t="shared" si="8"/>
        <v>0</v>
      </c>
      <c r="O30">
        <f t="shared" si="9"/>
        <v>0</v>
      </c>
      <c r="P30" s="81" t="str">
        <f t="shared" si="10"/>
        <v/>
      </c>
      <c r="Q30" s="81" t="str">
        <f t="shared" si="11"/>
        <v/>
      </c>
      <c r="R30" s="81" t="str">
        <f t="shared" si="12"/>
        <v/>
      </c>
    </row>
    <row r="31" spans="4:18">
      <c r="D31" s="81" t="s">
        <v>80</v>
      </c>
      <c r="E31" s="82"/>
      <c r="F31" s="82"/>
      <c r="G31" s="82"/>
      <c r="H31" s="88"/>
      <c r="I31" s="92"/>
      <c r="J31" s="96" t="s">
        <v>362</v>
      </c>
      <c r="L31">
        <f t="shared" si="7"/>
        <v>0</v>
      </c>
      <c r="M31">
        <f t="shared" si="7"/>
        <v>0</v>
      </c>
      <c r="N31">
        <f t="shared" si="8"/>
        <v>0</v>
      </c>
      <c r="O31">
        <f t="shared" si="9"/>
        <v>0</v>
      </c>
      <c r="P31" s="81" t="str">
        <f t="shared" si="10"/>
        <v/>
      </c>
      <c r="Q31" s="81" t="str">
        <f t="shared" si="11"/>
        <v/>
      </c>
      <c r="R31" s="81" t="str">
        <f t="shared" si="12"/>
        <v/>
      </c>
    </row>
    <row r="32" spans="4:18">
      <c r="D32" s="81" t="s">
        <v>163</v>
      </c>
      <c r="E32" s="82"/>
      <c r="F32" s="82"/>
      <c r="G32" s="82"/>
      <c r="H32" s="88"/>
      <c r="I32" s="92"/>
      <c r="J32" s="96" t="s">
        <v>362</v>
      </c>
      <c r="L32">
        <f t="shared" si="7"/>
        <v>0</v>
      </c>
      <c r="M32">
        <f t="shared" si="7"/>
        <v>0</v>
      </c>
      <c r="N32">
        <f t="shared" si="8"/>
        <v>0</v>
      </c>
      <c r="O32">
        <f t="shared" si="9"/>
        <v>0</v>
      </c>
      <c r="P32" s="81" t="str">
        <f t="shared" si="10"/>
        <v/>
      </c>
      <c r="Q32" s="81" t="str">
        <f t="shared" si="11"/>
        <v/>
      </c>
      <c r="R32" s="81" t="str">
        <f t="shared" si="12"/>
        <v/>
      </c>
    </row>
    <row r="33" spans="4:18">
      <c r="D33" s="81" t="s">
        <v>192</v>
      </c>
      <c r="E33" s="82"/>
      <c r="F33" s="82"/>
      <c r="G33" s="82"/>
      <c r="H33" s="88"/>
      <c r="I33" s="92"/>
      <c r="J33" s="96" t="s">
        <v>362</v>
      </c>
      <c r="L33">
        <f t="shared" si="7"/>
        <v>0</v>
      </c>
      <c r="M33">
        <f t="shared" si="7"/>
        <v>0</v>
      </c>
      <c r="N33">
        <f t="shared" si="8"/>
        <v>0</v>
      </c>
      <c r="O33">
        <f t="shared" si="9"/>
        <v>0</v>
      </c>
      <c r="P33" s="81" t="str">
        <f t="shared" si="10"/>
        <v/>
      </c>
      <c r="Q33" s="81" t="str">
        <f t="shared" si="11"/>
        <v/>
      </c>
      <c r="R33" s="81" t="str">
        <f t="shared" si="12"/>
        <v/>
      </c>
    </row>
    <row r="34" spans="4:18">
      <c r="D34" s="81" t="s">
        <v>164</v>
      </c>
      <c r="E34" s="82"/>
      <c r="F34" s="82"/>
      <c r="G34" s="82"/>
      <c r="H34" s="88"/>
      <c r="I34" s="92"/>
      <c r="J34" s="96" t="s">
        <v>362</v>
      </c>
      <c r="L34">
        <f t="shared" si="7"/>
        <v>0</v>
      </c>
      <c r="M34">
        <f t="shared" si="7"/>
        <v>0</v>
      </c>
      <c r="N34">
        <f t="shared" si="8"/>
        <v>0</v>
      </c>
      <c r="O34">
        <f t="shared" si="9"/>
        <v>0</v>
      </c>
      <c r="P34" s="81" t="str">
        <f t="shared" si="10"/>
        <v/>
      </c>
      <c r="Q34" s="81" t="str">
        <f t="shared" si="11"/>
        <v/>
      </c>
      <c r="R34" s="81" t="str">
        <f t="shared" si="12"/>
        <v/>
      </c>
    </row>
    <row r="35" spans="4:18">
      <c r="D35" s="81" t="s">
        <v>165</v>
      </c>
      <c r="E35" s="82"/>
      <c r="F35" s="82"/>
      <c r="G35" s="82"/>
      <c r="H35" s="88"/>
      <c r="I35" s="92"/>
      <c r="J35" s="96" t="s">
        <v>362</v>
      </c>
      <c r="L35">
        <f t="shared" si="7"/>
        <v>0</v>
      </c>
      <c r="M35">
        <f t="shared" si="7"/>
        <v>0</v>
      </c>
      <c r="N35">
        <f t="shared" si="8"/>
        <v>0</v>
      </c>
      <c r="O35">
        <f t="shared" si="9"/>
        <v>0</v>
      </c>
      <c r="P35" s="81" t="str">
        <f t="shared" si="10"/>
        <v/>
      </c>
      <c r="Q35" s="81" t="str">
        <f t="shared" si="11"/>
        <v/>
      </c>
      <c r="R35" s="81" t="str">
        <f t="shared" si="12"/>
        <v/>
      </c>
    </row>
    <row r="36" spans="4:18">
      <c r="D36" s="81" t="s">
        <v>167</v>
      </c>
      <c r="E36" s="82"/>
      <c r="F36" s="82"/>
      <c r="G36" s="82"/>
      <c r="H36" s="88"/>
      <c r="I36" s="92"/>
      <c r="J36" s="96" t="s">
        <v>362</v>
      </c>
      <c r="L36">
        <f t="shared" si="7"/>
        <v>0</v>
      </c>
      <c r="M36">
        <f t="shared" si="7"/>
        <v>0</v>
      </c>
      <c r="N36">
        <f t="shared" si="8"/>
        <v>0</v>
      </c>
      <c r="O36">
        <f t="shared" si="9"/>
        <v>0</v>
      </c>
      <c r="P36" s="81" t="str">
        <f t="shared" si="10"/>
        <v/>
      </c>
      <c r="Q36" s="81" t="str">
        <f t="shared" si="11"/>
        <v/>
      </c>
      <c r="R36" s="81" t="str">
        <f t="shared" si="12"/>
        <v/>
      </c>
    </row>
    <row r="37" spans="4:18">
      <c r="D37" s="81" t="s">
        <v>46</v>
      </c>
      <c r="E37" s="82"/>
      <c r="F37" s="82"/>
      <c r="G37" s="82"/>
      <c r="H37" s="88"/>
      <c r="I37" s="92"/>
      <c r="J37" s="96" t="s">
        <v>362</v>
      </c>
      <c r="L37">
        <f t="shared" si="7"/>
        <v>0</v>
      </c>
      <c r="M37">
        <f t="shared" si="7"/>
        <v>0</v>
      </c>
      <c r="N37">
        <f t="shared" si="8"/>
        <v>0</v>
      </c>
      <c r="O37">
        <f t="shared" si="9"/>
        <v>0</v>
      </c>
      <c r="P37" s="81" t="str">
        <f t="shared" si="10"/>
        <v/>
      </c>
      <c r="Q37" s="81" t="str">
        <f t="shared" si="11"/>
        <v/>
      </c>
      <c r="R37" s="81" t="str">
        <f t="shared" si="12"/>
        <v/>
      </c>
    </row>
    <row r="38" spans="4:18">
      <c r="D38" s="81" t="s">
        <v>169</v>
      </c>
      <c r="E38" s="82"/>
      <c r="F38" s="82"/>
      <c r="G38" s="82"/>
      <c r="H38" s="88"/>
      <c r="I38" s="92"/>
      <c r="J38" s="96" t="s">
        <v>362</v>
      </c>
      <c r="L38">
        <f t="shared" si="7"/>
        <v>0</v>
      </c>
      <c r="M38">
        <f t="shared" si="7"/>
        <v>0</v>
      </c>
      <c r="N38">
        <f t="shared" si="8"/>
        <v>0</v>
      </c>
      <c r="O38">
        <f t="shared" si="9"/>
        <v>0</v>
      </c>
      <c r="P38" s="81" t="str">
        <f t="shared" si="10"/>
        <v/>
      </c>
      <c r="Q38" s="81" t="str">
        <f t="shared" si="11"/>
        <v/>
      </c>
      <c r="R38" s="81" t="str">
        <f t="shared" si="12"/>
        <v/>
      </c>
    </row>
    <row r="39" spans="4:18">
      <c r="D39" s="81" t="s">
        <v>173</v>
      </c>
      <c r="E39" s="82"/>
      <c r="F39" s="82"/>
      <c r="G39" s="82"/>
      <c r="H39" s="88"/>
      <c r="I39" s="92"/>
      <c r="J39" s="96" t="s">
        <v>362</v>
      </c>
      <c r="L39">
        <f t="shared" si="7"/>
        <v>0</v>
      </c>
      <c r="M39">
        <f t="shared" si="7"/>
        <v>0</v>
      </c>
      <c r="N39">
        <f t="shared" si="8"/>
        <v>0</v>
      </c>
      <c r="O39">
        <f t="shared" si="9"/>
        <v>0</v>
      </c>
      <c r="P39" s="81" t="str">
        <f t="shared" si="10"/>
        <v/>
      </c>
      <c r="Q39" s="81" t="str">
        <f t="shared" si="11"/>
        <v/>
      </c>
      <c r="R39" s="81" t="str">
        <f t="shared" si="12"/>
        <v/>
      </c>
    </row>
    <row r="40" spans="4:18">
      <c r="D40" s="81" t="s">
        <v>175</v>
      </c>
      <c r="E40" s="82"/>
      <c r="F40" s="82"/>
      <c r="G40" s="82"/>
      <c r="H40" s="88"/>
      <c r="I40" s="92"/>
      <c r="J40" s="96" t="s">
        <v>362</v>
      </c>
      <c r="L40">
        <f t="shared" si="7"/>
        <v>0</v>
      </c>
      <c r="M40">
        <f t="shared" si="7"/>
        <v>0</v>
      </c>
      <c r="N40">
        <f t="shared" si="8"/>
        <v>0</v>
      </c>
      <c r="O40">
        <f t="shared" si="9"/>
        <v>0</v>
      </c>
      <c r="P40" s="81" t="str">
        <f t="shared" si="10"/>
        <v/>
      </c>
      <c r="Q40" s="81" t="str">
        <f t="shared" si="11"/>
        <v/>
      </c>
      <c r="R40" s="81" t="str">
        <f t="shared" si="12"/>
        <v/>
      </c>
    </row>
    <row r="41" spans="4:18">
      <c r="D41" s="81" t="s">
        <v>170</v>
      </c>
      <c r="E41" s="82"/>
      <c r="F41" s="82"/>
      <c r="G41" s="82"/>
      <c r="H41" s="88"/>
      <c r="I41" s="92"/>
      <c r="J41" s="96" t="s">
        <v>362</v>
      </c>
      <c r="L41">
        <f t="shared" si="7"/>
        <v>0</v>
      </c>
      <c r="M41">
        <f t="shared" si="7"/>
        <v>0</v>
      </c>
      <c r="N41">
        <f t="shared" si="8"/>
        <v>0</v>
      </c>
      <c r="O41">
        <f t="shared" si="9"/>
        <v>0</v>
      </c>
      <c r="P41" s="81" t="str">
        <f t="shared" si="10"/>
        <v/>
      </c>
      <c r="Q41" s="81" t="str">
        <f t="shared" si="11"/>
        <v/>
      </c>
      <c r="R41" s="81" t="str">
        <f t="shared" si="12"/>
        <v/>
      </c>
    </row>
  </sheetData>
  <sheetProtection sheet="1" objects="1" scenarios="1"/>
  <mergeCells count="7">
    <mergeCell ref="A2:I2"/>
    <mergeCell ref="G4:I4"/>
    <mergeCell ref="D6:E6"/>
    <mergeCell ref="F6:I6"/>
    <mergeCell ref="D7:E7"/>
    <mergeCell ref="F7:I7"/>
    <mergeCell ref="I9:J9"/>
  </mergeCells>
  <phoneticPr fontId="3"/>
  <dataValidations count="2">
    <dataValidation type="list" allowBlank="1" showDropDown="0" showInputMessage="1" showErrorMessage="1" sqref="E10:F10 E12:F15 E17:F22 E24:F41">
      <formula1>"●"</formula1>
    </dataValidation>
    <dataValidation type="list" allowBlank="1" showDropDown="0" showInputMessage="1" showErrorMessage="1" sqref="G10 G12:G15 G17:G22 G24:G41">
      <formula1>"特定,一般"</formula1>
    </dataValidation>
  </dataValidations>
  <pageMargins left="0.59055118110236227" right="0.19685039370078741" top="0.74803149606299213" bottom="0.39370078740157483" header="0.31496062992125984" footer="0.31496062992125984"/>
  <pageSetup paperSize="9" fitToWidth="1" fitToHeight="1"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tabColor rgb="FF0070C0"/>
    <pageSetUpPr fitToPage="1"/>
  </sheetPr>
  <dimension ref="A1:I42"/>
  <sheetViews>
    <sheetView view="pageBreakPreview" zoomScaleSheetLayoutView="100" workbookViewId="0">
      <selection activeCell="H12" sqref="H12"/>
    </sheetView>
  </sheetViews>
  <sheetFormatPr defaultRowHeight="18.75"/>
  <cols>
    <col min="1" max="1" width="4.125" style="8" customWidth="1"/>
    <col min="2" max="8" width="10.625" style="8" customWidth="1"/>
    <col min="9" max="9" width="4.125" style="8" customWidth="1"/>
    <col min="10" max="16384" width="9" style="8" customWidth="1"/>
  </cols>
  <sheetData>
    <row r="1" spans="1:9" ht="22.5" customHeight="1">
      <c r="H1" s="124" t="s">
        <v>52</v>
      </c>
      <c r="I1" s="124"/>
    </row>
    <row r="2" spans="1:9" s="103" customFormat="1" ht="24.75" customHeight="1">
      <c r="A2" s="104" t="s">
        <v>50</v>
      </c>
      <c r="B2" s="114"/>
      <c r="C2" s="114"/>
      <c r="D2" s="114"/>
      <c r="E2" s="114"/>
      <c r="F2" s="114"/>
      <c r="G2" s="114"/>
      <c r="H2" s="114"/>
      <c r="I2" s="126"/>
    </row>
    <row r="3" spans="1:9" s="103" customFormat="1" ht="15" customHeight="1">
      <c r="A3" s="105"/>
      <c r="B3" s="115"/>
      <c r="C3" s="115"/>
      <c r="D3" s="115"/>
      <c r="E3" s="115"/>
      <c r="F3" s="115"/>
      <c r="G3" s="115"/>
      <c r="H3" s="115"/>
      <c r="I3" s="127"/>
    </row>
    <row r="4" spans="1:9" s="103" customFormat="1" ht="18" customHeight="1">
      <c r="A4" s="106"/>
      <c r="I4" s="128"/>
    </row>
    <row r="5" spans="1:9" s="103" customFormat="1" ht="18" customHeight="1">
      <c r="A5" s="107" t="s">
        <v>48</v>
      </c>
      <c r="B5" s="116"/>
      <c r="C5" s="116"/>
      <c r="D5" s="116"/>
      <c r="E5" s="116"/>
      <c r="F5" s="116"/>
      <c r="G5" s="116"/>
      <c r="H5" s="116"/>
      <c r="I5" s="129"/>
    </row>
    <row r="6" spans="1:9" s="103" customFormat="1" ht="18" customHeight="1">
      <c r="A6" s="107"/>
      <c r="B6" s="116"/>
      <c r="C6" s="116"/>
      <c r="D6" s="116"/>
      <c r="E6" s="116"/>
      <c r="F6" s="116"/>
      <c r="G6" s="116"/>
      <c r="H6" s="116"/>
      <c r="I6" s="129"/>
    </row>
    <row r="7" spans="1:9" s="103" customFormat="1" ht="18" customHeight="1">
      <c r="A7" s="106"/>
      <c r="I7" s="128"/>
    </row>
    <row r="8" spans="1:9" s="103" customFormat="1" ht="18" customHeight="1">
      <c r="A8" s="106"/>
      <c r="I8" s="128"/>
    </row>
    <row r="9" spans="1:9" s="103" customFormat="1" ht="18" customHeight="1">
      <c r="A9" s="106"/>
      <c r="I9" s="128"/>
    </row>
    <row r="10" spans="1:9" s="103" customFormat="1" ht="18" customHeight="1">
      <c r="A10" s="106"/>
      <c r="I10" s="128"/>
    </row>
    <row r="11" spans="1:9" s="103" customFormat="1" ht="18" customHeight="1">
      <c r="A11" s="106"/>
      <c r="I11" s="128"/>
    </row>
    <row r="12" spans="1:9" s="103" customFormat="1" ht="18" customHeight="1">
      <c r="A12" s="106"/>
      <c r="I12" s="128"/>
    </row>
    <row r="13" spans="1:9" s="103" customFormat="1" ht="18" customHeight="1">
      <c r="A13" s="108" t="s">
        <v>41</v>
      </c>
      <c r="B13" s="117"/>
      <c r="C13" s="117"/>
      <c r="D13" s="117"/>
      <c r="E13" s="117"/>
      <c r="F13" s="117"/>
      <c r="G13" s="117"/>
      <c r="H13" s="117"/>
      <c r="I13" s="130"/>
    </row>
    <row r="14" spans="1:9" s="103" customFormat="1" ht="18" customHeight="1">
      <c r="A14" s="107" t="s">
        <v>37</v>
      </c>
      <c r="B14" s="116"/>
      <c r="C14" s="116"/>
      <c r="D14" s="116"/>
      <c r="E14" s="116"/>
      <c r="F14" s="116"/>
      <c r="G14" s="116"/>
      <c r="H14" s="116"/>
      <c r="I14" s="129"/>
    </row>
    <row r="15" spans="1:9" s="103" customFormat="1" ht="6" customHeight="1">
      <c r="A15" s="106"/>
      <c r="I15" s="128"/>
    </row>
    <row r="16" spans="1:9" s="103" customFormat="1" ht="6" customHeight="1">
      <c r="A16" s="106"/>
      <c r="I16" s="128"/>
    </row>
    <row r="17" spans="1:9" s="103" customFormat="1" ht="6" customHeight="1">
      <c r="A17" s="109"/>
      <c r="I17" s="128"/>
    </row>
    <row r="18" spans="1:9" s="103" customFormat="1" ht="6" customHeight="1">
      <c r="A18" s="109"/>
      <c r="I18" s="128"/>
    </row>
    <row r="19" spans="1:9" s="103" customFormat="1" ht="18" customHeight="1">
      <c r="A19" s="110"/>
      <c r="B19" s="118" t="s">
        <v>35</v>
      </c>
      <c r="I19" s="128"/>
    </row>
    <row r="20" spans="1:9" s="103" customFormat="1" ht="18" customHeight="1">
      <c r="A20" s="110"/>
      <c r="B20" s="118" t="s">
        <v>34</v>
      </c>
      <c r="I20" s="128"/>
    </row>
    <row r="21" spans="1:9" s="103" customFormat="1" ht="18" customHeight="1">
      <c r="A21" s="110"/>
      <c r="B21" s="118" t="s">
        <v>29</v>
      </c>
      <c r="I21" s="128"/>
    </row>
    <row r="22" spans="1:9" s="103" customFormat="1" ht="18" customHeight="1">
      <c r="A22" s="110"/>
      <c r="B22" s="118" t="s">
        <v>28</v>
      </c>
      <c r="I22" s="128"/>
    </row>
    <row r="23" spans="1:9" s="103" customFormat="1" ht="18" customHeight="1">
      <c r="A23" s="110"/>
      <c r="B23" s="118" t="s">
        <v>25</v>
      </c>
      <c r="I23" s="128"/>
    </row>
    <row r="24" spans="1:9" s="103" customFormat="1" ht="18" customHeight="1">
      <c r="A24" s="110"/>
      <c r="B24" s="118" t="s">
        <v>21</v>
      </c>
      <c r="I24" s="128"/>
    </row>
    <row r="25" spans="1:9" s="103" customFormat="1" ht="18" customHeight="1">
      <c r="A25" s="110"/>
      <c r="B25" s="118" t="s">
        <v>23</v>
      </c>
      <c r="I25" s="128"/>
    </row>
    <row r="26" spans="1:9" s="103" customFormat="1" ht="18" customHeight="1">
      <c r="A26" s="110"/>
      <c r="B26" s="118" t="s">
        <v>18</v>
      </c>
      <c r="I26" s="128"/>
    </row>
    <row r="27" spans="1:9" s="103" customFormat="1" ht="18" customHeight="1">
      <c r="A27" s="110"/>
      <c r="B27" s="118" t="s">
        <v>17</v>
      </c>
      <c r="I27" s="128"/>
    </row>
    <row r="28" spans="1:9" s="103" customFormat="1" ht="18" customHeight="1">
      <c r="A28" s="110"/>
      <c r="I28" s="128"/>
    </row>
    <row r="29" spans="1:9" s="103" customFormat="1" ht="18" customHeight="1">
      <c r="A29" s="110"/>
      <c r="G29" s="123">
        <f>基本情報入力シート!C3</f>
        <v>0</v>
      </c>
      <c r="H29" s="123"/>
      <c r="I29" s="131"/>
    </row>
    <row r="30" spans="1:9" s="103" customFormat="1" ht="18" customHeight="1">
      <c r="A30" s="110"/>
      <c r="I30" s="128"/>
    </row>
    <row r="31" spans="1:9" s="103" customFormat="1" ht="18" customHeight="1">
      <c r="A31" s="110" t="s">
        <v>10</v>
      </c>
      <c r="I31" s="128"/>
    </row>
    <row r="32" spans="1:9" s="103" customFormat="1" ht="18" customHeight="1">
      <c r="A32" s="110"/>
      <c r="I32" s="128"/>
    </row>
    <row r="33" spans="1:9" s="103" customFormat="1" ht="18" customHeight="1">
      <c r="A33" s="110"/>
      <c r="I33" s="128"/>
    </row>
    <row r="34" spans="1:9" s="103" customFormat="1" ht="41.25" customHeight="1">
      <c r="A34" s="110"/>
      <c r="C34" s="120" t="s">
        <v>307</v>
      </c>
      <c r="D34" s="121">
        <f>基本情報入力シート!C6</f>
        <v>0</v>
      </c>
      <c r="E34" s="121"/>
      <c r="F34" s="121"/>
      <c r="G34" s="121"/>
      <c r="H34" s="121"/>
      <c r="I34" s="132"/>
    </row>
    <row r="35" spans="1:9" s="103" customFormat="1" ht="18" customHeight="1">
      <c r="A35" s="110"/>
      <c r="I35" s="128"/>
    </row>
    <row r="36" spans="1:9" s="103" customFormat="1" ht="29.25" customHeight="1">
      <c r="A36" s="110"/>
      <c r="C36" s="120" t="s">
        <v>227</v>
      </c>
      <c r="D36" s="122">
        <f>基本情報入力シート!C10</f>
        <v>0</v>
      </c>
      <c r="E36" s="122"/>
      <c r="F36" s="122"/>
      <c r="G36" s="122"/>
      <c r="H36" s="122"/>
      <c r="I36" s="133"/>
    </row>
    <row r="37" spans="1:9" s="103" customFormat="1" ht="22.5" customHeight="1">
      <c r="A37" s="110"/>
      <c r="I37" s="128"/>
    </row>
    <row r="38" spans="1:9" s="103" customFormat="1" ht="37.5" customHeight="1">
      <c r="A38" s="110"/>
      <c r="C38" s="120" t="s">
        <v>166</v>
      </c>
      <c r="D38" s="122" t="str">
        <f>CONCATENATE(基本情報入力シート!C13,"　",基本情報入力シート!C14)</f>
        <v>　</v>
      </c>
      <c r="E38" s="122"/>
      <c r="F38" s="122"/>
      <c r="G38" s="122"/>
      <c r="H38" s="125"/>
      <c r="I38" s="128"/>
    </row>
    <row r="39" spans="1:9" s="103" customFormat="1" ht="18" customHeight="1">
      <c r="A39" s="111"/>
      <c r="B39" s="119"/>
      <c r="C39" s="119"/>
      <c r="D39" s="119"/>
      <c r="E39" s="119"/>
      <c r="F39" s="119"/>
      <c r="G39" s="119"/>
      <c r="H39" s="119"/>
      <c r="I39" s="134"/>
    </row>
    <row r="40" spans="1:9" ht="18" customHeight="1">
      <c r="A40" s="8" t="s">
        <v>14</v>
      </c>
    </row>
    <row r="41" spans="1:9" ht="18" customHeight="1">
      <c r="A41" s="112" t="s">
        <v>12</v>
      </c>
      <c r="B41" s="113"/>
      <c r="C41" s="113"/>
      <c r="D41" s="113"/>
      <c r="E41" s="113"/>
      <c r="F41" s="113"/>
      <c r="G41" s="113"/>
      <c r="H41" s="113"/>
      <c r="I41" s="113"/>
    </row>
    <row r="42" spans="1:9" ht="18" customHeight="1">
      <c r="A42" s="113"/>
      <c r="B42" s="113"/>
      <c r="C42" s="113"/>
      <c r="D42" s="113"/>
      <c r="E42" s="113"/>
      <c r="F42" s="113"/>
      <c r="G42" s="113"/>
      <c r="H42" s="113"/>
      <c r="I42" s="113"/>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0">
    <mergeCell ref="H1:I1"/>
    <mergeCell ref="A2:I2"/>
    <mergeCell ref="A5:I5"/>
    <mergeCell ref="A13:I13"/>
    <mergeCell ref="A14:I14"/>
    <mergeCell ref="G29:I29"/>
    <mergeCell ref="D34:I34"/>
    <mergeCell ref="D36:I36"/>
    <mergeCell ref="D38:G38"/>
    <mergeCell ref="A41:I42"/>
  </mergeCells>
  <phoneticPr fontId="3"/>
  <pageMargins left="0.70866141732283472" right="0.51181102362204722" top="0.74803149606299213" bottom="0.35433070866141736" header="0.31496062992125984" footer="0.31496062992125984"/>
  <pageSetup paperSize="9" fitToWidth="1" fitToHeight="1"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9">
    <tabColor rgb="FF0070C0"/>
  </sheetPr>
  <dimension ref="B1:L37"/>
  <sheetViews>
    <sheetView view="pageBreakPreview" zoomScaleSheetLayoutView="100" workbookViewId="0">
      <selection activeCell="O26" sqref="O26"/>
    </sheetView>
  </sheetViews>
  <sheetFormatPr defaultRowHeight="18.75"/>
  <cols>
    <col min="1" max="1" width="5.375" style="135" customWidth="1"/>
    <col min="2" max="4" width="9" style="135" customWidth="1"/>
    <col min="5" max="6" width="4.5" style="135" customWidth="1"/>
    <col min="7" max="10" width="9" style="135" customWidth="1"/>
    <col min="11" max="11" width="6.625" style="135" customWidth="1"/>
    <col min="12" max="12" width="3.75" style="135" customWidth="1"/>
    <col min="13" max="16384" width="9" style="135" customWidth="1"/>
  </cols>
  <sheetData>
    <row r="1" spans="2:12" ht="20.25" customHeight="1">
      <c r="J1" s="172" t="s">
        <v>84</v>
      </c>
      <c r="K1" s="172"/>
    </row>
    <row r="2" spans="2:12">
      <c r="B2" s="136" t="s">
        <v>73</v>
      </c>
      <c r="C2" s="136"/>
      <c r="D2" s="136"/>
      <c r="E2" s="136"/>
      <c r="F2" s="136"/>
      <c r="G2" s="136"/>
      <c r="H2" s="136"/>
      <c r="I2" s="136"/>
      <c r="J2" s="136"/>
      <c r="K2" s="136"/>
    </row>
    <row r="3" spans="2:12" ht="21.75" customHeight="1">
      <c r="B3" s="137" t="s">
        <v>16</v>
      </c>
      <c r="C3" s="8"/>
    </row>
    <row r="4" spans="2:12" ht="10.5" customHeight="1">
      <c r="B4" s="138"/>
      <c r="C4" s="8"/>
    </row>
    <row r="5" spans="2:12" ht="18" customHeight="1">
      <c r="B5" s="139" t="s">
        <v>13</v>
      </c>
      <c r="C5" s="8"/>
    </row>
    <row r="6" spans="2:12" ht="21.75" customHeight="1">
      <c r="B6" s="140" t="s">
        <v>82</v>
      </c>
      <c r="C6" s="150"/>
      <c r="D6" s="150"/>
      <c r="E6" s="150"/>
      <c r="F6" s="150"/>
      <c r="G6" s="150"/>
      <c r="H6" s="150"/>
      <c r="I6" s="150"/>
      <c r="J6" s="150"/>
      <c r="K6" s="173"/>
    </row>
    <row r="7" spans="2:12" ht="30.75" customHeight="1">
      <c r="B7" s="141" t="s">
        <v>76</v>
      </c>
      <c r="C7" s="151"/>
      <c r="D7" s="155" t="s">
        <v>74</v>
      </c>
      <c r="E7" s="161"/>
      <c r="F7" s="168">
        <f>基本情報入力シート!C10</f>
        <v>0</v>
      </c>
      <c r="G7" s="168"/>
      <c r="H7" s="168"/>
      <c r="I7" s="168"/>
      <c r="J7" s="168"/>
      <c r="K7" s="174"/>
    </row>
    <row r="8" spans="2:12" ht="30.75" customHeight="1">
      <c r="B8" s="142"/>
      <c r="C8" s="152"/>
      <c r="D8" s="156" t="s">
        <v>71</v>
      </c>
      <c r="E8" s="162"/>
      <c r="F8" s="169">
        <f>基本情報入力シート!C31</f>
        <v>0</v>
      </c>
      <c r="G8" s="169"/>
      <c r="H8" s="169"/>
      <c r="I8" s="169"/>
      <c r="J8" s="169"/>
      <c r="K8" s="175"/>
    </row>
    <row r="9" spans="2:12" ht="25.5" customHeight="1">
      <c r="B9" s="143" t="s">
        <v>24</v>
      </c>
      <c r="C9" s="153"/>
      <c r="D9" s="157">
        <f>基本情報入力シート!C32</f>
        <v>0</v>
      </c>
      <c r="E9" s="163"/>
      <c r="F9" s="163"/>
      <c r="G9" s="163"/>
      <c r="H9" s="163"/>
      <c r="I9" s="163"/>
      <c r="J9" s="163"/>
      <c r="K9" s="176"/>
    </row>
    <row r="10" spans="2:12" ht="30.75" customHeight="1">
      <c r="B10" s="143" t="s">
        <v>44</v>
      </c>
      <c r="C10" s="153"/>
      <c r="D10" s="158">
        <f>基本情報入力シート!C33</f>
        <v>0</v>
      </c>
      <c r="E10" s="164"/>
      <c r="F10" s="164"/>
      <c r="G10" s="164"/>
      <c r="H10" s="164"/>
      <c r="I10" s="164"/>
      <c r="J10" s="164"/>
      <c r="K10" s="177"/>
    </row>
    <row r="11" spans="2:12" ht="30.75" customHeight="1">
      <c r="B11" s="143" t="s">
        <v>9</v>
      </c>
      <c r="C11" s="153"/>
      <c r="D11" s="157" t="str">
        <f>CONCATENATE(基本情報入力シート!C36,"　",基本情報入力シート!C37)</f>
        <v>　</v>
      </c>
      <c r="E11" s="163"/>
      <c r="F11" s="163"/>
      <c r="G11" s="163"/>
      <c r="H11" s="163"/>
      <c r="I11" s="163"/>
      <c r="J11" s="163"/>
      <c r="K11" s="176"/>
    </row>
    <row r="12" spans="2:12" ht="26.25" customHeight="1">
      <c r="B12" s="143" t="s">
        <v>69</v>
      </c>
      <c r="C12" s="153"/>
      <c r="D12" s="157">
        <f>基本情報入力シート!C38</f>
        <v>0</v>
      </c>
      <c r="E12" s="163"/>
      <c r="F12" s="163"/>
      <c r="G12" s="163"/>
      <c r="H12" s="163"/>
      <c r="I12" s="163"/>
      <c r="J12" s="163"/>
      <c r="K12" s="176"/>
    </row>
    <row r="13" spans="2:12" ht="26.25" customHeight="1">
      <c r="B13" s="144" t="s">
        <v>67</v>
      </c>
      <c r="C13" s="154"/>
      <c r="D13" s="159">
        <f>基本情報入力シート!C39</f>
        <v>0</v>
      </c>
      <c r="E13" s="165"/>
      <c r="F13" s="165"/>
      <c r="G13" s="165"/>
      <c r="H13" s="165"/>
      <c r="I13" s="165"/>
      <c r="J13" s="165"/>
      <c r="K13" s="178"/>
    </row>
    <row r="14" spans="2:12" ht="6" customHeight="1">
      <c r="B14" s="145"/>
      <c r="C14" s="8"/>
    </row>
    <row r="15" spans="2:12" ht="21.75" customHeight="1">
      <c r="B15" s="146" t="s">
        <v>65</v>
      </c>
      <c r="C15" s="146"/>
      <c r="D15" s="146"/>
      <c r="E15" s="146"/>
      <c r="F15" s="146"/>
      <c r="G15" s="146"/>
      <c r="H15" s="146"/>
      <c r="I15" s="146"/>
      <c r="J15" s="146"/>
      <c r="K15" s="146"/>
    </row>
    <row r="16" spans="2:12" ht="20.25" customHeight="1">
      <c r="B16" s="147" t="s">
        <v>34</v>
      </c>
      <c r="C16" s="147"/>
      <c r="D16" s="147"/>
      <c r="E16" s="147"/>
      <c r="F16" s="147"/>
      <c r="G16" s="147"/>
      <c r="H16" s="147"/>
      <c r="I16" s="147"/>
      <c r="J16" s="147"/>
      <c r="K16" s="147"/>
      <c r="L16" s="179"/>
    </row>
    <row r="17" spans="2:12" ht="20.25" customHeight="1">
      <c r="B17" s="147" t="s">
        <v>29</v>
      </c>
      <c r="C17" s="147"/>
      <c r="D17" s="147"/>
      <c r="E17" s="147"/>
      <c r="F17" s="147"/>
      <c r="G17" s="147"/>
      <c r="H17" s="147"/>
      <c r="I17" s="147"/>
      <c r="J17" s="147"/>
      <c r="K17" s="147"/>
      <c r="L17" s="179"/>
    </row>
    <row r="18" spans="2:12" ht="20.25" customHeight="1">
      <c r="B18" s="147" t="s">
        <v>28</v>
      </c>
      <c r="C18" s="147"/>
      <c r="D18" s="147"/>
      <c r="E18" s="147"/>
      <c r="F18" s="147"/>
      <c r="G18" s="147"/>
      <c r="H18" s="147"/>
      <c r="I18" s="147"/>
      <c r="J18" s="147"/>
      <c r="K18" s="147"/>
      <c r="L18" s="179"/>
    </row>
    <row r="19" spans="2:12" ht="20.25" customHeight="1">
      <c r="B19" s="147" t="s">
        <v>25</v>
      </c>
      <c r="C19" s="147"/>
      <c r="D19" s="147"/>
      <c r="E19" s="147"/>
      <c r="F19" s="147"/>
      <c r="G19" s="147"/>
      <c r="H19" s="147"/>
      <c r="I19" s="147"/>
      <c r="J19" s="147"/>
      <c r="K19" s="147"/>
      <c r="L19" s="179"/>
    </row>
    <row r="20" spans="2:12" ht="20.25" customHeight="1">
      <c r="B20" s="147" t="s">
        <v>62</v>
      </c>
      <c r="C20" s="147"/>
      <c r="D20" s="147"/>
      <c r="E20" s="147"/>
      <c r="F20" s="147"/>
      <c r="G20" s="147"/>
      <c r="H20" s="147"/>
      <c r="I20" s="147"/>
      <c r="J20" s="147"/>
      <c r="K20" s="147"/>
      <c r="L20" s="179"/>
    </row>
    <row r="21" spans="2:12" ht="20.25" customHeight="1">
      <c r="B21" s="147" t="s">
        <v>47</v>
      </c>
      <c r="C21" s="147"/>
      <c r="D21" s="147"/>
      <c r="E21" s="147"/>
      <c r="F21" s="147"/>
      <c r="G21" s="147"/>
      <c r="H21" s="147"/>
      <c r="I21" s="147"/>
      <c r="J21" s="147"/>
      <c r="K21" s="147"/>
      <c r="L21" s="179"/>
    </row>
    <row r="22" spans="2:12" ht="20.25" customHeight="1">
      <c r="B22" s="147" t="s">
        <v>60</v>
      </c>
      <c r="C22" s="147"/>
      <c r="D22" s="147"/>
      <c r="E22" s="147"/>
      <c r="F22" s="147"/>
      <c r="G22" s="147"/>
      <c r="H22" s="147"/>
      <c r="I22" s="147"/>
      <c r="J22" s="147"/>
      <c r="K22" s="147"/>
      <c r="L22" s="179"/>
    </row>
    <row r="23" spans="2:12" ht="20.25" customHeight="1">
      <c r="B23" s="147" t="s">
        <v>55</v>
      </c>
      <c r="C23" s="147"/>
      <c r="D23" s="147"/>
      <c r="E23" s="147"/>
      <c r="F23" s="147"/>
      <c r="G23" s="147"/>
      <c r="H23" s="147"/>
      <c r="I23" s="147"/>
      <c r="J23" s="147"/>
      <c r="K23" s="147"/>
      <c r="L23" s="179"/>
    </row>
    <row r="24" spans="2:12" ht="20.25" customHeight="1">
      <c r="B24" s="139" t="s">
        <v>54</v>
      </c>
      <c r="C24" s="139"/>
      <c r="D24" s="139"/>
      <c r="E24" s="139"/>
      <c r="F24" s="139"/>
      <c r="G24" s="139"/>
      <c r="H24" s="139"/>
      <c r="I24" s="139"/>
      <c r="J24" s="139"/>
      <c r="K24" s="139"/>
      <c r="L24" s="179"/>
    </row>
    <row r="25" spans="2:12" ht="20.25" customHeight="1">
      <c r="B25" s="139" t="s">
        <v>45</v>
      </c>
      <c r="C25" s="139"/>
      <c r="D25" s="139"/>
      <c r="E25" s="166" t="s">
        <v>172</v>
      </c>
      <c r="F25" s="170">
        <f>基本情報入力シート!C28</f>
        <v>0</v>
      </c>
      <c r="G25" s="170"/>
      <c r="H25" s="170"/>
    </row>
    <row r="26" spans="2:12" ht="20.25" customHeight="1">
      <c r="B26" s="139"/>
      <c r="C26" s="8"/>
      <c r="E26" s="166" t="s">
        <v>271</v>
      </c>
      <c r="F26" s="170">
        <f>基本情報入力シート!C29</f>
        <v>0</v>
      </c>
      <c r="G26" s="170"/>
      <c r="H26" s="170"/>
    </row>
    <row r="27" spans="2:12" ht="16.5" customHeight="1">
      <c r="C27" s="8"/>
      <c r="I27" s="170">
        <f>基本情報入力シート!C3</f>
        <v>0</v>
      </c>
      <c r="J27" s="170"/>
      <c r="K27" s="170"/>
    </row>
    <row r="28" spans="2:12" ht="4.5" customHeight="1">
      <c r="C28" s="8"/>
      <c r="I28" s="171"/>
      <c r="J28" s="171"/>
      <c r="K28" s="171"/>
    </row>
    <row r="29" spans="2:12" ht="21.75" customHeight="1">
      <c r="C29" s="8"/>
      <c r="E29" s="167">
        <f>基本情報入力シート!C6</f>
        <v>0</v>
      </c>
      <c r="F29" s="167"/>
      <c r="G29" s="167"/>
      <c r="H29" s="167"/>
      <c r="I29" s="167"/>
      <c r="J29" s="167"/>
      <c r="K29" s="167"/>
    </row>
    <row r="30" spans="2:12" ht="21.75" customHeight="1">
      <c r="C30" s="8"/>
      <c r="D30" s="160" t="s">
        <v>307</v>
      </c>
      <c r="E30" s="167"/>
      <c r="F30" s="167"/>
      <c r="G30" s="167"/>
      <c r="H30" s="167"/>
      <c r="I30" s="167"/>
      <c r="J30" s="167"/>
      <c r="K30" s="167"/>
    </row>
    <row r="31" spans="2:12" ht="11.25" customHeight="1">
      <c r="B31" s="8"/>
      <c r="C31" s="8"/>
    </row>
    <row r="32" spans="2:12" ht="33" customHeight="1">
      <c r="C32" s="8"/>
      <c r="D32" s="160" t="s">
        <v>227</v>
      </c>
      <c r="E32" s="167">
        <f>基本情報入力シート!C10</f>
        <v>0</v>
      </c>
      <c r="F32" s="167"/>
      <c r="G32" s="167"/>
      <c r="H32" s="167"/>
      <c r="I32" s="167"/>
      <c r="J32" s="167"/>
      <c r="K32" s="167"/>
    </row>
    <row r="33" spans="2:11" ht="11.25" customHeight="1">
      <c r="B33" s="148"/>
      <c r="C33" s="8"/>
    </row>
    <row r="34" spans="2:11" ht="12.75" customHeight="1">
      <c r="B34" s="149"/>
      <c r="C34" s="8"/>
    </row>
    <row r="35" spans="2:11" ht="33" customHeight="1">
      <c r="C35" s="8"/>
      <c r="D35" s="160" t="s">
        <v>166</v>
      </c>
      <c r="E35" s="167" t="str">
        <f>CONCATENATE(基本情報入力シート!C13,"　",基本情報入力シート!C14)</f>
        <v>　</v>
      </c>
      <c r="F35" s="167"/>
      <c r="G35" s="167"/>
      <c r="H35" s="167"/>
      <c r="I35" s="167"/>
      <c r="J35" s="167"/>
      <c r="K35" s="167"/>
    </row>
    <row r="36" spans="2:11" ht="10.5" customHeight="1">
      <c r="B36" s="138"/>
      <c r="C36" s="8"/>
    </row>
    <row r="37" spans="2:11">
      <c r="B37" s="135" t="s">
        <v>14</v>
      </c>
    </row>
  </sheetData>
  <sheetProtection sheet="1" objects="1" scenarios="1"/>
  <mergeCells count="35">
    <mergeCell ref="J1:K1"/>
    <mergeCell ref="B2:K2"/>
    <mergeCell ref="B6:K6"/>
    <mergeCell ref="D7:E7"/>
    <mergeCell ref="F7:K7"/>
    <mergeCell ref="D8:E8"/>
    <mergeCell ref="F8:K8"/>
    <mergeCell ref="B9:C9"/>
    <mergeCell ref="D9:K9"/>
    <mergeCell ref="B10:C10"/>
    <mergeCell ref="D10:K10"/>
    <mergeCell ref="B11:C11"/>
    <mergeCell ref="D11:K11"/>
    <mergeCell ref="B12:C12"/>
    <mergeCell ref="D12:K12"/>
    <mergeCell ref="B13:C13"/>
    <mergeCell ref="D13:K13"/>
    <mergeCell ref="B15:K15"/>
    <mergeCell ref="B16:K16"/>
    <mergeCell ref="B17:K17"/>
    <mergeCell ref="B18:K18"/>
    <mergeCell ref="B19:K19"/>
    <mergeCell ref="B20:K20"/>
    <mergeCell ref="B21:K21"/>
    <mergeCell ref="B22:K22"/>
    <mergeCell ref="B23:K23"/>
    <mergeCell ref="B24:K24"/>
    <mergeCell ref="B25:D25"/>
    <mergeCell ref="F25:H25"/>
    <mergeCell ref="F26:H26"/>
    <mergeCell ref="I27:K27"/>
    <mergeCell ref="E32:K32"/>
    <mergeCell ref="E35:K35"/>
    <mergeCell ref="B7:C8"/>
    <mergeCell ref="E29:K30"/>
  </mergeCells>
  <phoneticPr fontId="3"/>
  <pageMargins left="0.70866141732283472" right="0.31496062992125984" top="0.74803149606299213" bottom="0.55118110236220474" header="0.31496062992125984" footer="0.31496062992125984"/>
  <pageSetup paperSize="9" fitToWidth="1" fitToHeight="1"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20">
    <tabColor theme="5" tint="0.4"/>
  </sheetPr>
  <dimension ref="B3:J55"/>
  <sheetViews>
    <sheetView view="pageBreakPreview" zoomScaleNormal="70" zoomScaleSheetLayoutView="100" workbookViewId="0">
      <selection activeCell="I34" sqref="I34"/>
    </sheetView>
  </sheetViews>
  <sheetFormatPr defaultRowHeight="13.5"/>
  <cols>
    <col min="1" max="1" width="1.125" style="180" customWidth="1"/>
    <col min="2" max="2" width="7.625" style="180" customWidth="1"/>
    <col min="3" max="3" width="7.375" style="180" customWidth="1"/>
    <col min="4" max="4" width="9" style="180" customWidth="1"/>
    <col min="5" max="5" width="13.375" style="180" customWidth="1"/>
    <col min="6" max="16384" width="9" style="180" customWidth="1"/>
  </cols>
  <sheetData>
    <row r="3" spans="2:10">
      <c r="B3" s="182" t="s">
        <v>78</v>
      </c>
      <c r="C3" s="182"/>
      <c r="D3" s="182"/>
      <c r="E3" s="182"/>
      <c r="F3" s="182"/>
      <c r="G3" s="182"/>
      <c r="H3" s="182"/>
      <c r="I3" s="182"/>
      <c r="J3" s="182"/>
    </row>
    <row r="4" spans="2:10">
      <c r="B4" s="182"/>
      <c r="C4" s="182"/>
      <c r="D4" s="182"/>
      <c r="E4" s="182"/>
      <c r="F4" s="182"/>
      <c r="G4" s="182"/>
      <c r="H4" s="182"/>
      <c r="I4" s="182"/>
      <c r="J4" s="182"/>
    </row>
    <row r="5" spans="2:10">
      <c r="B5" s="182"/>
      <c r="C5" s="182"/>
      <c r="D5" s="182"/>
      <c r="E5" s="182"/>
      <c r="F5" s="182"/>
      <c r="G5" s="182"/>
      <c r="H5" s="182"/>
      <c r="I5" s="182"/>
      <c r="J5" s="182"/>
    </row>
    <row r="8" spans="2:10" ht="20.100000000000001" customHeight="1">
      <c r="B8" s="183" t="s">
        <v>32</v>
      </c>
      <c r="C8" s="183"/>
      <c r="D8" s="183"/>
      <c r="E8" s="183"/>
      <c r="F8" s="183"/>
      <c r="G8" s="183"/>
      <c r="H8" s="183"/>
      <c r="I8" s="183"/>
      <c r="J8" s="183"/>
    </row>
    <row r="9" spans="2:10" ht="20.100000000000001" customHeight="1">
      <c r="B9" s="183"/>
      <c r="C9" s="183"/>
      <c r="D9" s="183"/>
      <c r="E9" s="183"/>
      <c r="F9" s="183"/>
      <c r="G9" s="183"/>
      <c r="H9" s="183"/>
      <c r="I9" s="183"/>
      <c r="J9" s="183"/>
    </row>
    <row r="10" spans="2:10" ht="14.25">
      <c r="B10" s="181"/>
      <c r="C10" s="181"/>
      <c r="D10" s="181"/>
      <c r="E10" s="181"/>
      <c r="F10" s="181"/>
      <c r="G10" s="181"/>
      <c r="H10" s="181"/>
      <c r="I10" s="181"/>
      <c r="J10" s="181"/>
    </row>
    <row r="11" spans="2:10" ht="14.25">
      <c r="B11" s="181"/>
      <c r="C11" s="181"/>
      <c r="D11" s="181"/>
      <c r="E11" s="181"/>
      <c r="F11" s="181"/>
      <c r="G11" s="181"/>
      <c r="H11" s="181"/>
      <c r="I11" s="181"/>
      <c r="J11" s="181"/>
    </row>
    <row r="12" spans="2:10" ht="20.100000000000001" customHeight="1">
      <c r="B12" s="183" t="s">
        <v>91</v>
      </c>
      <c r="C12" s="183"/>
      <c r="D12" s="183"/>
      <c r="E12" s="183"/>
      <c r="F12" s="183"/>
      <c r="G12" s="183"/>
      <c r="H12" s="183"/>
      <c r="I12" s="183"/>
      <c r="J12" s="183"/>
    </row>
    <row r="13" spans="2:10" ht="20.100000000000001" customHeight="1">
      <c r="B13" s="183"/>
      <c r="C13" s="183"/>
      <c r="D13" s="183"/>
      <c r="E13" s="183"/>
      <c r="F13" s="183"/>
      <c r="G13" s="183"/>
      <c r="H13" s="183"/>
      <c r="I13" s="183"/>
      <c r="J13" s="183"/>
    </row>
    <row r="14" spans="2:10" ht="20.100000000000001" customHeight="1">
      <c r="B14" s="183"/>
      <c r="C14" s="183"/>
      <c r="D14" s="183"/>
      <c r="E14" s="183"/>
      <c r="F14" s="183"/>
      <c r="G14" s="183"/>
      <c r="H14" s="183"/>
      <c r="I14" s="183"/>
      <c r="J14" s="183"/>
    </row>
    <row r="15" spans="2:10" ht="14.25">
      <c r="B15" s="181"/>
      <c r="C15" s="181"/>
      <c r="D15" s="181"/>
      <c r="E15" s="181"/>
      <c r="F15" s="181"/>
      <c r="G15" s="181"/>
      <c r="H15" s="181"/>
      <c r="I15" s="181"/>
      <c r="J15" s="181"/>
    </row>
    <row r="16" spans="2:10" ht="14.25">
      <c r="B16" s="181"/>
      <c r="C16" s="181"/>
      <c r="D16" s="181"/>
      <c r="E16" s="181"/>
      <c r="F16" s="181"/>
      <c r="G16" s="181"/>
      <c r="H16" s="181"/>
      <c r="I16" s="181"/>
      <c r="J16" s="181"/>
    </row>
    <row r="17" spans="2:10" ht="20.100000000000001" customHeight="1">
      <c r="B17" s="184" t="s">
        <v>56</v>
      </c>
      <c r="C17" s="184"/>
      <c r="D17" s="184"/>
      <c r="E17" s="184"/>
      <c r="F17" s="184"/>
      <c r="G17" s="184"/>
      <c r="H17" s="184"/>
      <c r="I17" s="184"/>
      <c r="J17" s="184"/>
    </row>
    <row r="18" spans="2:10" ht="20.100000000000001" customHeight="1">
      <c r="B18" s="184"/>
      <c r="C18" s="184"/>
      <c r="D18" s="184"/>
      <c r="E18" s="184"/>
      <c r="F18" s="184"/>
      <c r="G18" s="184"/>
      <c r="H18" s="184"/>
      <c r="I18" s="184"/>
      <c r="J18" s="184"/>
    </row>
    <row r="19" spans="2:10" ht="8.25" customHeight="1">
      <c r="B19" s="184"/>
      <c r="C19" s="184"/>
      <c r="D19" s="184"/>
      <c r="E19" s="184"/>
      <c r="F19" s="184"/>
      <c r="G19" s="184"/>
      <c r="H19" s="184"/>
      <c r="I19" s="184"/>
      <c r="J19" s="184"/>
    </row>
    <row r="20" spans="2:10" ht="20.100000000000001" customHeight="1">
      <c r="B20" s="184" t="s">
        <v>58</v>
      </c>
      <c r="C20" s="184"/>
      <c r="D20" s="184"/>
      <c r="E20" s="184"/>
      <c r="F20" s="184"/>
      <c r="G20" s="184"/>
      <c r="H20" s="184"/>
      <c r="I20" s="184"/>
      <c r="J20" s="184"/>
    </row>
    <row r="21" spans="2:10" ht="20.100000000000001" customHeight="1">
      <c r="B21" s="184"/>
      <c r="C21" s="184"/>
      <c r="D21" s="184"/>
      <c r="E21" s="184"/>
      <c r="F21" s="184"/>
      <c r="G21" s="184"/>
      <c r="H21" s="184"/>
      <c r="I21" s="184"/>
      <c r="J21" s="184"/>
    </row>
    <row r="22" spans="2:10" ht="20.100000000000001" customHeight="1">
      <c r="B22" s="184"/>
      <c r="C22" s="184"/>
      <c r="D22" s="184"/>
      <c r="E22" s="184"/>
      <c r="F22" s="184"/>
      <c r="G22" s="184"/>
      <c r="H22" s="184"/>
      <c r="I22" s="184"/>
      <c r="J22" s="184"/>
    </row>
    <row r="23" spans="2:10" ht="15" customHeight="1">
      <c r="B23" s="185"/>
      <c r="C23" s="185"/>
      <c r="D23" s="185"/>
      <c r="E23" s="185"/>
      <c r="F23" s="185"/>
      <c r="G23" s="185"/>
      <c r="H23" s="185"/>
      <c r="I23" s="185"/>
      <c r="J23" s="185"/>
    </row>
    <row r="24" spans="2:10" ht="20.100000000000001" customHeight="1">
      <c r="B24" s="184" t="s">
        <v>89</v>
      </c>
      <c r="C24" s="184"/>
      <c r="D24" s="184"/>
      <c r="E24" s="184"/>
      <c r="F24" s="184"/>
      <c r="G24" s="184"/>
      <c r="H24" s="184"/>
      <c r="I24" s="184"/>
      <c r="J24" s="184"/>
    </row>
    <row r="25" spans="2:10" ht="20.100000000000001" customHeight="1">
      <c r="B25" s="184" t="s">
        <v>87</v>
      </c>
      <c r="C25" s="184"/>
      <c r="D25" s="184"/>
      <c r="E25" s="184"/>
      <c r="F25" s="184"/>
      <c r="G25" s="184"/>
      <c r="H25" s="184"/>
      <c r="I25" s="184"/>
      <c r="J25" s="184"/>
    </row>
    <row r="26" spans="2:10" ht="20.100000000000001" customHeight="1">
      <c r="B26" s="184"/>
      <c r="C26" s="184"/>
      <c r="D26" s="184"/>
      <c r="E26" s="184"/>
      <c r="F26" s="184"/>
      <c r="G26" s="184"/>
      <c r="H26" s="184"/>
      <c r="I26" s="184"/>
      <c r="J26" s="184"/>
    </row>
    <row r="27" spans="2:10" ht="20.100000000000001" customHeight="1">
      <c r="B27" s="184"/>
      <c r="C27" s="184"/>
      <c r="D27" s="184"/>
      <c r="E27" s="184"/>
      <c r="F27" s="184"/>
      <c r="G27" s="184"/>
      <c r="H27" s="184"/>
      <c r="I27" s="184"/>
      <c r="J27" s="184"/>
    </row>
    <row r="28" spans="2:10" ht="15" customHeight="1">
      <c r="B28" s="185"/>
      <c r="C28" s="185"/>
      <c r="D28" s="185"/>
      <c r="E28" s="185"/>
      <c r="F28" s="185"/>
      <c r="G28" s="185"/>
      <c r="H28" s="185"/>
      <c r="I28" s="185"/>
      <c r="J28" s="185"/>
    </row>
    <row r="29" spans="2:10" s="181" customFormat="1" ht="14.25"/>
    <row r="30" spans="2:10" s="181" customFormat="1" ht="14.25"/>
    <row r="31" spans="2:10" s="181" customFormat="1" ht="14.25">
      <c r="B31" s="186">
        <f>基本情報入力シート!C3</f>
        <v>0</v>
      </c>
      <c r="C31" s="186"/>
      <c r="D31" s="186"/>
    </row>
    <row r="32" spans="2:10" s="181" customFormat="1" ht="14.25"/>
    <row r="33" spans="2:10" s="181" customFormat="1" ht="14.25"/>
    <row r="34" spans="2:10" s="181" customFormat="1" ht="14.25">
      <c r="B34" s="181" t="s">
        <v>42</v>
      </c>
    </row>
    <row r="35" spans="2:10" s="181" customFormat="1" ht="14.25">
      <c r="B35" s="187" t="s">
        <v>30</v>
      </c>
      <c r="C35" s="187"/>
      <c r="D35" s="187"/>
    </row>
    <row r="36" spans="2:10" s="181" customFormat="1" ht="14.25">
      <c r="B36" s="187"/>
      <c r="C36" s="187"/>
      <c r="D36" s="187"/>
    </row>
    <row r="37" spans="2:10" s="181" customFormat="1" ht="14.25"/>
    <row r="38" spans="2:10" s="181" customFormat="1" ht="14.25"/>
    <row r="39" spans="2:10" s="181" customFormat="1" ht="14.25">
      <c r="E39" s="188" t="s">
        <v>86</v>
      </c>
      <c r="F39" s="190">
        <f>基本情報入力シート!C6</f>
        <v>0</v>
      </c>
      <c r="G39" s="190"/>
      <c r="H39" s="190"/>
      <c r="I39" s="190"/>
      <c r="J39" s="190"/>
    </row>
    <row r="40" spans="2:10" s="181" customFormat="1" ht="14.25" customHeight="1">
      <c r="E40" s="188"/>
      <c r="F40" s="190"/>
      <c r="G40" s="190"/>
      <c r="H40" s="190"/>
      <c r="I40" s="190"/>
      <c r="J40" s="190"/>
    </row>
    <row r="41" spans="2:10" s="181" customFormat="1" ht="14.25">
      <c r="E41" s="188"/>
      <c r="F41" s="190"/>
      <c r="G41" s="190"/>
      <c r="H41" s="190"/>
      <c r="I41" s="190"/>
      <c r="J41" s="190"/>
    </row>
    <row r="42" spans="2:10" s="181" customFormat="1" ht="14.25"/>
    <row r="43" spans="2:10" s="181" customFormat="1" ht="33.75" customHeight="1">
      <c r="E43" s="189" t="s">
        <v>5</v>
      </c>
      <c r="F43" s="191">
        <f>基本情報入力シート!C10</f>
        <v>0</v>
      </c>
      <c r="G43" s="191"/>
      <c r="H43" s="191"/>
      <c r="I43" s="191"/>
      <c r="J43" s="191"/>
    </row>
    <row r="44" spans="2:10" s="181" customFormat="1" ht="14.25"/>
    <row r="45" spans="2:10" s="181" customFormat="1" ht="33.75" customHeight="1">
      <c r="E45" s="189" t="s">
        <v>40</v>
      </c>
      <c r="F45" s="191" t="str">
        <f>CONCATENATE(基本情報入力シート!C13,"　",基本情報入力シート!C14)</f>
        <v>　</v>
      </c>
      <c r="G45" s="191"/>
      <c r="H45" s="191"/>
      <c r="I45" s="191"/>
      <c r="J45" s="191"/>
    </row>
    <row r="46" spans="2:10" s="181" customFormat="1" ht="14.25"/>
    <row r="47" spans="2:10" s="181" customFormat="1" ht="5.25" customHeight="1"/>
    <row r="48" spans="2:10" s="181" customFormat="1" ht="14.25"/>
    <row r="49" s="181" customFormat="1" ht="14.25"/>
    <row r="50" s="181" customFormat="1" ht="14.25"/>
    <row r="51" s="181" customFormat="1" ht="14.25"/>
    <row r="52" s="181" customFormat="1" ht="14.25"/>
    <row r="53" s="181" customFormat="1" ht="14.25"/>
    <row r="54" s="181" customFormat="1" ht="14.25"/>
    <row r="55" s="181" customFormat="1" ht="14.25"/>
  </sheetData>
  <sheetProtection sheet="1" objects="1" scenarios="1"/>
  <mergeCells count="14">
    <mergeCell ref="B24:J24"/>
    <mergeCell ref="B31:D31"/>
    <mergeCell ref="B35:D35"/>
    <mergeCell ref="B36:D36"/>
    <mergeCell ref="F43:J43"/>
    <mergeCell ref="F45:J45"/>
    <mergeCell ref="B3:J5"/>
    <mergeCell ref="B8:J9"/>
    <mergeCell ref="B12:J14"/>
    <mergeCell ref="B17:J19"/>
    <mergeCell ref="B20:J21"/>
    <mergeCell ref="B25:J27"/>
    <mergeCell ref="E39:E41"/>
    <mergeCell ref="F39:J41"/>
  </mergeCells>
  <phoneticPr fontId="3"/>
  <pageMargins left="0.51181102362204722" right="0.51181102362204722" top="0.55118110236220474" bottom="0.55118110236220474" header="0.31496062992125984" footer="0.31496062992125984"/>
  <pageSetup paperSize="9" fitToWidth="1" fitToHeight="1" orientation="portrait"/>
  <headerFooter>
    <oddHeader>&amp;R
（様式第８号）</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13</vt:i4>
      </vt:variant>
    </vt:vector>
  </HeadingPairs>
  <TitlesOfParts>
    <vt:vector size="13" baseType="lpstr">
      <vt:lpstr>留意事項</vt:lpstr>
      <vt:lpstr>チェックリスト(ko</vt:lpstr>
      <vt:lpstr>基本情報入力シート</vt:lpstr>
      <vt:lpstr>会社情報(ko</vt:lpstr>
      <vt:lpstr>申請(ko</vt:lpstr>
      <vt:lpstr>申請業種(ko</vt:lpstr>
      <vt:lpstr>使用印鑑届(ko</vt:lpstr>
      <vt:lpstr>委任状(ko</vt:lpstr>
      <vt:lpstr>誓約書</vt:lpstr>
      <vt:lpstr>役員等調書及び照会承諾書</vt:lpstr>
      <vt:lpstr>舗装工事に関する調書(ko</vt:lpstr>
      <vt:lpstr>資本・人的関係</vt:lpstr>
      <vt:lpstr>電子契約利用申出書</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2026-01-09T08:23:30Z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2026-01-09T08:23:30Z</vt:filetime>
  </property>
</Properties>
</file>