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filterPrivacy="1" codeName="ThisWorkbook"/>
  <bookViews>
    <workbookView xWindow="0" yWindow="0" windowWidth="9195" windowHeight="6780" tabRatio="852"/>
  </bookViews>
  <sheets>
    <sheet name="留意事項" sheetId="55" r:id="rId1"/>
    <sheet name="チェックリスト(co" sheetId="48" r:id="rId2"/>
    <sheet name="基本情報入力シート" sheetId="8" r:id="rId3"/>
    <sheet name="会社情報(co" sheetId="13" r:id="rId4"/>
    <sheet name="申請(co" sheetId="44" r:id="rId5"/>
    <sheet name="委任状(co" sheetId="46" r:id="rId6"/>
    <sheet name="使用印鑑届(co" sheetId="45" r:id="rId7"/>
    <sheet name="業者カード (1)(co" sheetId="40" r:id="rId8"/>
    <sheet name="業者カード (2)(co" sheetId="38" r:id="rId9"/>
    <sheet name="業者カード(3)(co" sheetId="39" r:id="rId10"/>
    <sheet name="誓約書" sheetId="5" r:id="rId11"/>
    <sheet name="役員等調書及び照会承諾書" sheetId="42" r:id="rId12"/>
    <sheet name="資本・人的関係" sheetId="41" r:id="rId13"/>
    <sheet name="電子契約利用申出書" sheetId="54" r:id="rId14"/>
  </sheets>
  <definedNames>
    <definedName name="_xlnm.Print_Area" localSheetId="10">誓約書!$A$1:$J$47</definedName>
    <definedName name="_xlnm.Print_Area" localSheetId="2">基本情報入力シート!$A$1:$D$72</definedName>
    <definedName name="_xlnm.Print_Area" localSheetId="8">'業者カード (2)(co'!$A$1:$G$44</definedName>
    <definedName name="_xlnm.Print_Area" localSheetId="9">'業者カード(3)(co'!$A$1:$Q$22</definedName>
    <definedName name="_xlnm.Print_Area" localSheetId="7">'業者カード (1)(co'!$A$1:$H$61</definedName>
    <definedName name="OLE_LINK1" localSheetId="12">'資本・人的関係'!$A$2</definedName>
    <definedName name="_xlnm.Print_Area" localSheetId="12">'資本・人的関係'!$A$1:$K$44</definedName>
    <definedName name="_xlnm.Print_Area" localSheetId="4">'申請(co'!$A$1:$Z$34</definedName>
    <definedName name="OLE_LINK1" localSheetId="6">'使用印鑑届(co'!$A$2</definedName>
    <definedName name="_xlnm.Print_Area" localSheetId="5">'委任状(co'!$A$1:$K$37</definedName>
    <definedName name="_xlnm.Print_Area" localSheetId="1">'チェックリスト(co'!$A$1:$D$31</definedName>
    <definedName name="OLE_LINK1" localSheetId="13">電子契約利用申出書!$A$5</definedName>
    <definedName name="_xlnm.Print_Area" localSheetId="13">電子契約利用申出書!$A$1:$K$29</definedName>
    <definedName name="_xlnm.Print_Area" localSheetId="0">留意事項!$A$1:$J$22</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<sst xmlns="http://schemas.openxmlformats.org/spreadsheetml/2006/main" xmlns:r="http://schemas.openxmlformats.org/officeDocument/2006/relationships" count="409" uniqueCount="409">
  <si>
    <t>商号又は名称</t>
    <rPh sb="0" eb="2">
      <t>ショウゴウ</t>
    </rPh>
    <rPh sb="2" eb="3">
      <t>マタ</t>
    </rPh>
    <rPh sb="4" eb="6">
      <t>メイショウ</t>
    </rPh>
    <phoneticPr fontId="36"/>
  </si>
  <si>
    <t>3-4．河川・砂防・海岸</t>
  </si>
  <si>
    <t>名称</t>
    <rPh sb="0" eb="2">
      <t>メイショウ</t>
    </rPh>
    <phoneticPr fontId="3"/>
  </si>
  <si>
    <t>代表者肩書</t>
    <rPh sb="0" eb="3">
      <t>ダイヒョウシャ</t>
    </rPh>
    <rPh sb="3" eb="5">
      <t>カタガキ</t>
    </rPh>
    <phoneticPr fontId="3"/>
  </si>
  <si>
    <t>役職名</t>
    <rPh sb="0" eb="2">
      <t>ヤクショク</t>
    </rPh>
    <rPh sb="2" eb="3">
      <t>メイ</t>
    </rPh>
    <phoneticPr fontId="36"/>
  </si>
  <si>
    <t>電子契約</t>
    <rPh sb="0" eb="4">
      <t>デンシケイヤク</t>
    </rPh>
    <phoneticPr fontId="3"/>
  </si>
  <si>
    <t>　当社（私）は、地方自治法施行令第167条の4第1項各号のいずれにも該当いたしません。</t>
  </si>
  <si>
    <t>基本情報入力シート</t>
    <rPh sb="0" eb="4">
      <t>キホンジョウホウ</t>
    </rPh>
    <rPh sb="4" eb="6">
      <t>ニュウリョク</t>
    </rPh>
    <phoneticPr fontId="3"/>
  </si>
  <si>
    <t>１．入札及び見積に関する件</t>
  </si>
  <si>
    <t>下記事項に関して、上記印鑑を使用したいのでお届けします。</t>
  </si>
  <si>
    <t>一級土施工管理技士</t>
  </si>
  <si>
    <r>
      <t>　（あて先）</t>
    </r>
    <r>
      <rPr>
        <sz val="12"/>
        <color theme="1"/>
        <rFont val="ＭＳ Ｐ明朝"/>
      </rPr>
      <t>橋本市長　</t>
    </r>
  </si>
  <si>
    <t>職・氏名</t>
  </si>
  <si>
    <t>商号又は名称</t>
    <rPh sb="0" eb="2">
      <t>ショウゴウ</t>
    </rPh>
    <rPh sb="2" eb="3">
      <t>マタ</t>
    </rPh>
    <rPh sb="4" eb="6">
      <t>メイショウ</t>
    </rPh>
    <phoneticPr fontId="3"/>
  </si>
  <si>
    <r>
      <t>※　「使用印鑑」は入札、契約時に使用する印鑑です。</t>
    </r>
    <r>
      <rPr>
        <u val="double"/>
        <sz val="10"/>
        <color theme="1"/>
        <rFont val="ＭＳ Ｐ明朝"/>
      </rPr>
      <t xml:space="preserve">委任先がある場合は、その委任先の印鑑を押印してください。
</t>
    </r>
    <r>
      <rPr>
        <sz val="10"/>
        <color theme="1"/>
        <rFont val="ＭＳ Ｐ明朝"/>
      </rPr>
      <t>※　「実印」は申請者が法人の場合は、法務局へ届出済みの代表者印、申請者が個人の場合は、市町村へ届出済み
　の代表者印を押印してください。</t>
    </r>
    <rPh sb="41" eb="43">
      <t>インカン</t>
    </rPh>
    <rPh sb="44" eb="46">
      <t>オウイン</t>
    </rPh>
    <phoneticPr fontId="3"/>
  </si>
  <si>
    <t>フラグ</t>
  </si>
  <si>
    <t>　７．備考</t>
    <rPh sb="3" eb="5">
      <t>ビコウ</t>
    </rPh>
    <phoneticPr fontId="3"/>
  </si>
  <si>
    <t>3-15．機械</t>
  </si>
  <si>
    <t>３．保証金の納付及び還付に関する件</t>
  </si>
  <si>
    <t>地質</t>
  </si>
  <si>
    <t>２．契約の締結又は解除に関する件</t>
  </si>
  <si>
    <t>橋本市長</t>
  </si>
  <si>
    <t>（※入札、契約時に使用する印鑑を押印してください。）</t>
  </si>
  <si>
    <t>(※登録できる印鑑は１種類のみとなります。)</t>
  </si>
  <si>
    <t>本社(店)所在地</t>
    <rPh sb="0" eb="2">
      <t>ホンシャ</t>
    </rPh>
    <rPh sb="3" eb="4">
      <t>ミセ</t>
    </rPh>
    <rPh sb="5" eb="8">
      <t>ショザイチ</t>
    </rPh>
    <phoneticPr fontId="37"/>
  </si>
  <si>
    <t>代表者職氏名</t>
    <rPh sb="0" eb="3">
      <t>ダイヒョウシャ</t>
    </rPh>
    <rPh sb="3" eb="4">
      <t>ショク</t>
    </rPh>
    <rPh sb="4" eb="6">
      <t>シメイ</t>
    </rPh>
    <phoneticPr fontId="3"/>
  </si>
  <si>
    <t>　　使　　用　　印　　鑑</t>
  </si>
  <si>
    <t>委任先電話番号</t>
    <rPh sb="0" eb="2">
      <t>イニン</t>
    </rPh>
    <rPh sb="2" eb="3">
      <t>サキ</t>
    </rPh>
    <rPh sb="3" eb="5">
      <t>デンワ</t>
    </rPh>
    <rPh sb="5" eb="7">
      <t>バンゴウ</t>
    </rPh>
    <phoneticPr fontId="3"/>
  </si>
  <si>
    <t>住所又は所在地</t>
    <rPh sb="2" eb="3">
      <t>マタ</t>
    </rPh>
    <rPh sb="4" eb="7">
      <t>ショザイチ</t>
    </rPh>
    <phoneticPr fontId="3"/>
  </si>
  <si>
    <t>（あて先）</t>
  </si>
  <si>
    <t>使　　用　　印　　鑑　　届</t>
  </si>
  <si>
    <t>ふりがな</t>
  </si>
  <si>
    <t>（様式第５号）</t>
    <rPh sb="1" eb="3">
      <t>ヨウシキ</t>
    </rPh>
    <rPh sb="3" eb="4">
      <t>ダイ</t>
    </rPh>
    <rPh sb="5" eb="6">
      <t>ゴウ</t>
    </rPh>
    <phoneticPr fontId="3"/>
  </si>
  <si>
    <t>代表者職氏名</t>
    <rPh sb="0" eb="3">
      <t>ダイヒョウシャ</t>
    </rPh>
    <rPh sb="3" eb="4">
      <t>ショク</t>
    </rPh>
    <rPh sb="4" eb="6">
      <t>シメイ</t>
    </rPh>
    <phoneticPr fontId="36"/>
  </si>
  <si>
    <t>土地家屋調査士</t>
  </si>
  <si>
    <t>８．復代理人選任に関する件</t>
  </si>
  <si>
    <t>ＦＡＸ番号</t>
    <rPh sb="3" eb="5">
      <t>バンゴウ</t>
    </rPh>
    <phoneticPr fontId="37"/>
  </si>
  <si>
    <t>委任先
人数</t>
    <rPh sb="0" eb="3">
      <t>イニンサキ</t>
    </rPh>
    <rPh sb="4" eb="6">
      <t>ニンズウ</t>
    </rPh>
    <phoneticPr fontId="3"/>
  </si>
  <si>
    <t>７．一般競争入札参加資格審査申請書及びその手続きに関する一切の件</t>
    <rPh sb="6" eb="8">
      <t>ニュウサツ</t>
    </rPh>
    <phoneticPr fontId="3"/>
  </si>
  <si>
    <t>受任者氏名</t>
    <rPh sb="0" eb="3">
      <t>ジュニンシャ</t>
    </rPh>
    <rPh sb="3" eb="5">
      <t>シメイ</t>
    </rPh>
    <phoneticPr fontId="37"/>
  </si>
  <si>
    <t xml:space="preserve"> 当社等は、資金の提供その他の行為により暴力団等の維持、運営等に関与することはありません。また、意図して暴力団等と交流を行うこともありません。
</t>
  </si>
  <si>
    <t>2-2．建築設計</t>
  </si>
  <si>
    <t xml:space="preserve">　当社（私）又は当社の特別利害関係者若しくは取引先（以下「当社等」という。）は、暴力団、暴力団員又はこれらに類する者（以下、「暴力団等」という。）ではありません。当社の経営には、暴力団等が関与していません。
</t>
  </si>
  <si>
    <t>５．請負金及び前払金の請求並びに受領に関する件</t>
  </si>
  <si>
    <t>セルの色分けについては以下の通りです。</t>
    <rPh sb="3" eb="5">
      <t>イロワ</t>
    </rPh>
    <rPh sb="11" eb="13">
      <t>イカ</t>
    </rPh>
    <rPh sb="14" eb="15">
      <t>トオ</t>
    </rPh>
    <phoneticPr fontId="3"/>
  </si>
  <si>
    <t>4-1．土地調査</t>
  </si>
  <si>
    <t>記</t>
  </si>
  <si>
    <t>　当社及び当社の役員等は、橋本市暴力団排除条例の基本理念に賛同するとともに、橋本市建設工事等暴力団排除対策措置要綱別表１（以下、「措置要綱｣という。）のいずれにも該当しないものであることを誓約します。
　また、次の役員等調書の記載事項については、事実と相違ないことを誓約するとともに、この調書に記載した者について、措置要綱のいずれかに該当するか否かに関し和歌山県橋本警察署又は、和歌山県かつらぎ警察署に照会することを承諾します。</t>
    <rPh sb="1" eb="3">
      <t>トウシャ</t>
    </rPh>
    <rPh sb="3" eb="4">
      <t>オヨ</t>
    </rPh>
    <rPh sb="5" eb="7">
      <t>トウシャ</t>
    </rPh>
    <rPh sb="8" eb="10">
      <t>ヤクイン</t>
    </rPh>
    <rPh sb="10" eb="11">
      <t>トウ</t>
    </rPh>
    <rPh sb="13" eb="15">
      <t>ハシモト</t>
    </rPh>
    <rPh sb="15" eb="16">
      <t>シ</t>
    </rPh>
    <rPh sb="16" eb="18">
      <t>ボウリョク</t>
    </rPh>
    <rPh sb="18" eb="19">
      <t>ダン</t>
    </rPh>
    <rPh sb="19" eb="21">
      <t>ハイジョ</t>
    </rPh>
    <rPh sb="21" eb="23">
      <t>ジョウレイ</t>
    </rPh>
    <rPh sb="24" eb="26">
      <t>キホン</t>
    </rPh>
    <rPh sb="26" eb="28">
      <t>リネン</t>
    </rPh>
    <rPh sb="29" eb="31">
      <t>サンドウ</t>
    </rPh>
    <rPh sb="38" eb="40">
      <t>ハシモト</t>
    </rPh>
    <rPh sb="40" eb="41">
      <t>シ</t>
    </rPh>
    <rPh sb="41" eb="43">
      <t>ケンセツ</t>
    </rPh>
    <rPh sb="45" eb="46">
      <t>トウ</t>
    </rPh>
    <phoneticPr fontId="36"/>
  </si>
  <si>
    <t>電気電子</t>
  </si>
  <si>
    <t>本社(店)所在地</t>
    <rPh sb="0" eb="2">
      <t>ホンシャ</t>
    </rPh>
    <rPh sb="3" eb="4">
      <t>ミセ</t>
    </rPh>
    <rPh sb="5" eb="8">
      <t>ショザイチ</t>
    </rPh>
    <phoneticPr fontId="3"/>
  </si>
  <si>
    <r>
      <t>FAX</t>
    </r>
    <r>
      <rPr>
        <sz val="11"/>
        <color theme="1"/>
        <rFont val="ＭＳ 明朝"/>
      </rPr>
      <t>番号</t>
    </r>
  </si>
  <si>
    <t>補償関係コンサル</t>
  </si>
  <si>
    <t>電話番号</t>
  </si>
  <si>
    <r>
      <t>郵便番号</t>
    </r>
    <r>
      <rPr>
        <sz val="11"/>
        <color theme="1"/>
        <rFont val="Century"/>
      </rPr>
      <t xml:space="preserve"> </t>
    </r>
  </si>
  <si>
    <t>申請担当者電話番号</t>
    <rPh sb="0" eb="5">
      <t>シンセイタントウシャ</t>
    </rPh>
    <rPh sb="5" eb="9">
      <t>デンワバンゴウ</t>
    </rPh>
    <phoneticPr fontId="3"/>
  </si>
  <si>
    <t>千円</t>
  </si>
  <si>
    <t>3-14．地質</t>
  </si>
  <si>
    <t>委　　　　　任　　　　　状</t>
  </si>
  <si>
    <t>技術士（※）</t>
  </si>
  <si>
    <t>(支店・営業所等)</t>
    <rPh sb="7" eb="8">
      <t>トウ</t>
    </rPh>
    <phoneticPr fontId="3"/>
  </si>
  <si>
    <t xml:space="preserve"> ※　この書類は橋本市入札（見積）参加資格審査申請の資料として利用する以外、他の目的では使用しません。</t>
    <rPh sb="5" eb="7">
      <t>ショルイ</t>
    </rPh>
    <rPh sb="8" eb="10">
      <t>ハシモト</t>
    </rPh>
    <rPh sb="10" eb="11">
      <t>シ</t>
    </rPh>
    <rPh sb="11" eb="13">
      <t>ニュウサツ</t>
    </rPh>
    <rPh sb="14" eb="16">
      <t>ミツモ</t>
    </rPh>
    <rPh sb="17" eb="19">
      <t>サンカ</t>
    </rPh>
    <rPh sb="19" eb="21">
      <t>シカク</t>
    </rPh>
    <rPh sb="21" eb="23">
      <t>シンサ</t>
    </rPh>
    <rPh sb="23" eb="25">
      <t>シンセイ</t>
    </rPh>
    <rPh sb="26" eb="28">
      <t>シリョウ</t>
    </rPh>
    <rPh sb="31" eb="33">
      <t>リヨウ</t>
    </rPh>
    <rPh sb="35" eb="37">
      <t>イガイ</t>
    </rPh>
    <rPh sb="38" eb="39">
      <t>ホカ</t>
    </rPh>
    <rPh sb="40" eb="42">
      <t>モクテキ</t>
    </rPh>
    <rPh sb="44" eb="46">
      <t>シヨウ</t>
    </rPh>
    <phoneticPr fontId="36"/>
  </si>
  <si>
    <t>市内取扱希望</t>
  </si>
  <si>
    <t>(商号又は名称)</t>
    <rPh sb="1" eb="4">
      <t>ショウゴウマタ</t>
    </rPh>
    <rPh sb="5" eb="7">
      <t>メイショウ</t>
    </rPh>
    <phoneticPr fontId="3"/>
  </si>
  <si>
    <t>商号又は名称</t>
  </si>
  <si>
    <t>2-3．設備設計</t>
  </si>
  <si>
    <t>4-7．補償関連</t>
  </si>
  <si>
    <t>令和8・9年度　入札参加資格申請　提出書類チェックリスト</t>
    <rPh sb="0" eb="2">
      <t>レイワ</t>
    </rPh>
    <rPh sb="5" eb="7">
      <t>ネンド</t>
    </rPh>
    <rPh sb="8" eb="10">
      <t>ニュウサツ</t>
    </rPh>
    <rPh sb="10" eb="16">
      <t>サンカシカクシンセイ</t>
    </rPh>
    <rPh sb="17" eb="21">
      <t>テイシュツショルイ</t>
    </rPh>
    <phoneticPr fontId="3"/>
  </si>
  <si>
    <t>誓　約　書</t>
  </si>
  <si>
    <t>受　　任　　者</t>
  </si>
  <si>
    <t>私は、下記の者を代理人と定め、下記の事項に関する権限を委任します。</t>
  </si>
  <si>
    <t>（あて先）橋本市長</t>
  </si>
  <si>
    <t>（様式第６号）</t>
    <rPh sb="1" eb="3">
      <t>ヨウシキ</t>
    </rPh>
    <rPh sb="3" eb="4">
      <t>ダイ</t>
    </rPh>
    <rPh sb="5" eb="6">
      <t>ゴウ</t>
    </rPh>
    <phoneticPr fontId="3"/>
  </si>
  <si>
    <t>住所又は
所在地</t>
    <rPh sb="0" eb="2">
      <t>ジュウショ</t>
    </rPh>
    <rPh sb="2" eb="3">
      <t>マタ</t>
    </rPh>
    <rPh sb="5" eb="8">
      <t>ショザイチ</t>
    </rPh>
    <phoneticPr fontId="3"/>
  </si>
  <si>
    <t>商号又は名称</t>
    <rPh sb="0" eb="3">
      <t>ショウゴウマタ</t>
    </rPh>
    <rPh sb="4" eb="6">
      <t>メイショウ</t>
    </rPh>
    <phoneticPr fontId="37"/>
  </si>
  <si>
    <t>技術者　委任先人数</t>
    <rPh sb="4" eb="6">
      <t>イニン</t>
    </rPh>
    <rPh sb="6" eb="7">
      <t>サキ</t>
    </rPh>
    <rPh sb="7" eb="9">
      <t>ニンズウ</t>
    </rPh>
    <phoneticPr fontId="3"/>
  </si>
  <si>
    <t xml:space="preserve">　これらが、事実と相違することが判明した場合には、当社（私）は、当該事実に関して貴市が行う一切の措置について異議の申立てを行いません。
</t>
  </si>
  <si>
    <t>代表電話番号</t>
    <rPh sb="0" eb="4">
      <t>ダイヒョウデンワ</t>
    </rPh>
    <rPh sb="4" eb="6">
      <t>バンゴウ</t>
    </rPh>
    <phoneticPr fontId="3"/>
  </si>
  <si>
    <r>
      <t>　４．行政書士情報　</t>
    </r>
    <r>
      <rPr>
        <sz val="10"/>
        <color theme="1"/>
        <rFont val="游ゴシック"/>
      </rPr>
      <t>　（法人の場合は氏名欄に法人名、代表社員を記入してください。）</t>
    </r>
    <rPh sb="3" eb="7">
      <t>ギョウセイショシ</t>
    </rPh>
    <rPh sb="7" eb="9">
      <t>ジョウホウ</t>
    </rPh>
    <rPh sb="12" eb="14">
      <t>ホウジン</t>
    </rPh>
    <rPh sb="15" eb="17">
      <t>バアイ</t>
    </rPh>
    <rPh sb="18" eb="20">
      <t>シメイ</t>
    </rPh>
    <rPh sb="20" eb="21">
      <t>ラン</t>
    </rPh>
    <rPh sb="22" eb="25">
      <t>ホウジンメイ</t>
    </rPh>
    <rPh sb="26" eb="30">
      <t>ダイヒョウシャイン</t>
    </rPh>
    <rPh sb="31" eb="33">
      <t>キニュウ</t>
    </rPh>
    <phoneticPr fontId="3"/>
  </si>
  <si>
    <t xml:space="preserve">　これらは、事実と相違ありません。
</t>
  </si>
  <si>
    <t>商号又は名称</t>
    <rPh sb="0" eb="3">
      <t>ショウゴウマタ</t>
    </rPh>
    <rPh sb="4" eb="6">
      <t>メイショウ</t>
    </rPh>
    <phoneticPr fontId="3"/>
  </si>
  <si>
    <r>
      <t xml:space="preserve"> ※　個人の場合は、</t>
    </r>
    <r>
      <rPr>
        <b/>
        <u/>
        <sz val="10"/>
        <color auto="1"/>
        <rFont val="ＭＳ Ｐ明朝"/>
      </rPr>
      <t>事業主、建設業法施行令第3条使用人及び法定代理人</t>
    </r>
    <r>
      <rPr>
        <u/>
        <sz val="10"/>
        <color auto="1"/>
        <rFont val="ＭＳ Ｐ明朝"/>
      </rPr>
      <t>（いる場合のみ）</t>
    </r>
    <r>
      <rPr>
        <sz val="10"/>
        <color auto="1"/>
        <rFont val="ＭＳ Ｐ明朝"/>
      </rPr>
      <t>について
　 作成し、役職名には「事業主」、「令第3条使用人」又は「法定代理人」のいずれかを記入してください。</t>
    </r>
    <rPh sb="3" eb="5">
      <t>コジン</t>
    </rPh>
    <rPh sb="6" eb="8">
      <t>バアイ</t>
    </rPh>
    <rPh sb="10" eb="13">
      <t>ジギョウヌシ</t>
    </rPh>
    <rPh sb="14" eb="15">
      <t>ケン</t>
    </rPh>
    <rPh sb="15" eb="16">
      <t>セツ</t>
    </rPh>
    <rPh sb="16" eb="17">
      <t>ギョウ</t>
    </rPh>
    <rPh sb="17" eb="18">
      <t>ホウ</t>
    </rPh>
    <rPh sb="18" eb="20">
      <t>セコウ</t>
    </rPh>
    <rPh sb="20" eb="21">
      <t>レイ</t>
    </rPh>
    <rPh sb="21" eb="22">
      <t>ダイ</t>
    </rPh>
    <rPh sb="23" eb="24">
      <t>ジョウ</t>
    </rPh>
    <rPh sb="24" eb="26">
      <t>シヨウ</t>
    </rPh>
    <rPh sb="26" eb="27">
      <t>ニン</t>
    </rPh>
    <rPh sb="27" eb="28">
      <t>オヨ</t>
    </rPh>
    <rPh sb="29" eb="31">
      <t>ホウテイ</t>
    </rPh>
    <rPh sb="31" eb="33">
      <t>ダイリ</t>
    </rPh>
    <rPh sb="33" eb="34">
      <t>ニン</t>
    </rPh>
    <rPh sb="37" eb="39">
      <t>バアイ</t>
    </rPh>
    <phoneticPr fontId="36"/>
  </si>
  <si>
    <t>技術士補</t>
    <rPh sb="0" eb="3">
      <t>ギジュツシ</t>
    </rPh>
    <rPh sb="3" eb="4">
      <t>ホ</t>
    </rPh>
    <phoneticPr fontId="3"/>
  </si>
  <si>
    <t>　当社（私）は、橋本市に対して納期限が到来している債務（市税除く）はありません。なお、このことに関する納入状況の調査を承諾します。</t>
  </si>
  <si>
    <t>3-13．森林土木</t>
  </si>
  <si>
    <t xml:space="preserve"> </t>
  </si>
  <si>
    <t>補償ｺﾝｻﾙﾀﾝﾄ</t>
  </si>
  <si>
    <t>役員等調書及び照会承諾書</t>
    <rPh sb="0" eb="2">
      <t>ヤクイン</t>
    </rPh>
    <rPh sb="2" eb="3">
      <t>トウ</t>
    </rPh>
    <rPh sb="3" eb="5">
      <t>チョウショ</t>
    </rPh>
    <rPh sb="5" eb="6">
      <t>オヨ</t>
    </rPh>
    <rPh sb="7" eb="9">
      <t>ショウカイ</t>
    </rPh>
    <rPh sb="9" eb="11">
      <t>ショウダク</t>
    </rPh>
    <rPh sb="11" eb="12">
      <t>ショ</t>
    </rPh>
    <phoneticPr fontId="36"/>
  </si>
  <si>
    <r>
      <t xml:space="preserve"> ※　法人にあっては、履歴事項全部証明書に</t>
    </r>
    <r>
      <rPr>
        <b/>
        <u/>
        <sz val="10"/>
        <color auto="1"/>
        <rFont val="ＭＳ Ｐ明朝"/>
      </rPr>
      <t>現在、役員として登載されている方全員</t>
    </r>
    <r>
      <rPr>
        <sz val="10"/>
        <color auto="1"/>
        <rFont val="ＭＳ Ｐ明朝"/>
      </rPr>
      <t>について記入してください。
 　　</t>
    </r>
    <r>
      <rPr>
        <b/>
        <sz val="10"/>
        <color auto="1"/>
        <rFont val="ＭＳ Ｐ明朝"/>
      </rPr>
      <t>代表者、監査役</t>
    </r>
    <r>
      <rPr>
        <sz val="10"/>
        <color auto="1"/>
        <rFont val="ＭＳ Ｐ明朝"/>
      </rPr>
      <t>が役員として登載されている場合は、その方についても記入してください。また、相談役・顧問・法
   人に対して実質的な支配力を有する者として総株主の議決権の100分の５以上を有する株主等についても記入して
　 ください。</t>
    </r>
    <rPh sb="3" eb="5">
      <t>ホウジン</t>
    </rPh>
    <rPh sb="11" eb="13">
      <t>リレキ</t>
    </rPh>
    <rPh sb="13" eb="15">
      <t>ジコウ</t>
    </rPh>
    <rPh sb="15" eb="17">
      <t>ゼンブ</t>
    </rPh>
    <rPh sb="17" eb="19">
      <t>ショウメイ</t>
    </rPh>
    <rPh sb="19" eb="20">
      <t>ショ</t>
    </rPh>
    <rPh sb="21" eb="23">
      <t>ゲンザイ</t>
    </rPh>
    <rPh sb="24" eb="26">
      <t>ヤクイン</t>
    </rPh>
    <rPh sb="29" eb="31">
      <t>トウサイ</t>
    </rPh>
    <rPh sb="36" eb="37">
      <t>カタ</t>
    </rPh>
    <rPh sb="37" eb="39">
      <t>ゼンイン</t>
    </rPh>
    <rPh sb="43" eb="45">
      <t>キニュウ</t>
    </rPh>
    <phoneticPr fontId="36"/>
  </si>
  <si>
    <t>建設ｺﾝｻﾙﾀﾝﾄ</t>
  </si>
  <si>
    <t>土木学会 土木技術者(上級)</t>
  </si>
  <si>
    <t>郵便番号</t>
    <rPh sb="0" eb="4">
      <t>ユウビンバンゴウ</t>
    </rPh>
    <phoneticPr fontId="3"/>
  </si>
  <si>
    <t xml:space="preserve"> ※　申請日時点の役員等について作成してください。</t>
    <rPh sb="3" eb="5">
      <t>シンセイ</t>
    </rPh>
    <rPh sb="5" eb="6">
      <t>ヒ</t>
    </rPh>
    <rPh sb="6" eb="8">
      <t>ジテン</t>
    </rPh>
    <rPh sb="9" eb="11">
      <t>ヤクイン</t>
    </rPh>
    <rPh sb="11" eb="12">
      <t>トウ</t>
    </rPh>
    <rPh sb="16" eb="18">
      <t>サクセイ</t>
    </rPh>
    <phoneticPr fontId="36"/>
  </si>
  <si>
    <t>住　　　　　所</t>
    <rPh sb="0" eb="1">
      <t>ジュウ</t>
    </rPh>
    <rPh sb="6" eb="7">
      <t>ショ</t>
    </rPh>
    <phoneticPr fontId="36"/>
  </si>
  <si>
    <t>地籍調査管理技術者</t>
  </si>
  <si>
    <t>農業</t>
    <rPh sb="0" eb="2">
      <t>ノウギョウ</t>
    </rPh>
    <phoneticPr fontId="3"/>
  </si>
  <si>
    <t>生年月日</t>
    <rPh sb="0" eb="2">
      <t>セイネン</t>
    </rPh>
    <rPh sb="2" eb="4">
      <t>ガッピ</t>
    </rPh>
    <phoneticPr fontId="36"/>
  </si>
  <si>
    <t>2-5．耐震診断</t>
  </si>
  <si>
    <t>代表者氏名</t>
    <rPh sb="0" eb="5">
      <t>ダイヒョウシャシメイ</t>
    </rPh>
    <phoneticPr fontId="37"/>
  </si>
  <si>
    <t>住所又は所在地</t>
    <rPh sb="0" eb="1">
      <t>ジュウ</t>
    </rPh>
    <rPh sb="1" eb="2">
      <t>ショ</t>
    </rPh>
    <rPh sb="2" eb="3">
      <t>マタ</t>
    </rPh>
    <rPh sb="4" eb="7">
      <t>ショザイチ</t>
    </rPh>
    <phoneticPr fontId="36"/>
  </si>
  <si>
    <t>橋本市長</t>
    <rPh sb="0" eb="4">
      <t>ハシモトシチョウ</t>
    </rPh>
    <phoneticPr fontId="36"/>
  </si>
  <si>
    <t>(あて先）</t>
    <rPh sb="3" eb="4">
      <t>サキ</t>
    </rPh>
    <phoneticPr fontId="36"/>
  </si>
  <si>
    <t>代表者氏名</t>
    <rPh sb="0" eb="5">
      <t>ダイヒョウシャシメイ</t>
    </rPh>
    <phoneticPr fontId="3"/>
  </si>
  <si>
    <t>営業年数</t>
    <rPh sb="0" eb="4">
      <t>エイギョウネンスウ</t>
    </rPh>
    <phoneticPr fontId="3"/>
  </si>
  <si>
    <t>代表ＦＡＸ番号</t>
    <rPh sb="0" eb="2">
      <t>ダイヒョウ</t>
    </rPh>
    <rPh sb="5" eb="7">
      <t>バンゴウ</t>
    </rPh>
    <phoneticPr fontId="3"/>
  </si>
  <si>
    <t>申請担当者氏名</t>
    <rPh sb="0" eb="5">
      <t>シンセイタントウシャ</t>
    </rPh>
    <rPh sb="5" eb="7">
      <t>シメイ</t>
    </rPh>
    <phoneticPr fontId="3"/>
  </si>
  <si>
    <t>申請担当者メールアドレス</t>
  </si>
  <si>
    <t>　技術者</t>
    <rPh sb="1" eb="4">
      <t>ギジュツシャ</t>
    </rPh>
    <phoneticPr fontId="3"/>
  </si>
  <si>
    <t>有無</t>
    <rPh sb="0" eb="2">
      <t>ウム</t>
    </rPh>
    <phoneticPr fontId="3"/>
  </si>
  <si>
    <t>委任先の有無</t>
    <rPh sb="0" eb="3">
      <t>イニンサキ</t>
    </rPh>
    <rPh sb="4" eb="6">
      <t>ウム</t>
    </rPh>
    <phoneticPr fontId="3"/>
  </si>
  <si>
    <t>建築設備士</t>
  </si>
  <si>
    <t>測量士補</t>
  </si>
  <si>
    <t>委任先支店等名称</t>
    <rPh sb="0" eb="3">
      <t>イニンサキ</t>
    </rPh>
    <rPh sb="3" eb="5">
      <t>シテン</t>
    </rPh>
    <rPh sb="5" eb="6">
      <t>トウ</t>
    </rPh>
    <rPh sb="6" eb="8">
      <t>メイショウ</t>
    </rPh>
    <phoneticPr fontId="3"/>
  </si>
  <si>
    <t>委任先所在地</t>
    <rPh sb="0" eb="3">
      <t>イニンサキ</t>
    </rPh>
    <rPh sb="3" eb="6">
      <t>ショザイチ</t>
    </rPh>
    <phoneticPr fontId="3"/>
  </si>
  <si>
    <t>受任者肩書</t>
    <rPh sb="0" eb="3">
      <t>ジュニンシャ</t>
    </rPh>
    <rPh sb="3" eb="5">
      <t>カタガキ</t>
    </rPh>
    <phoneticPr fontId="3"/>
  </si>
  <si>
    <t>委任先ＦＡＸ番号</t>
    <rPh sb="0" eb="2">
      <t>イニン</t>
    </rPh>
    <rPh sb="2" eb="3">
      <t>サキ</t>
    </rPh>
    <rPh sb="6" eb="8">
      <t>バンゴウ</t>
    </rPh>
    <phoneticPr fontId="3"/>
  </si>
  <si>
    <t>委任先メールアドレス</t>
    <rPh sb="0" eb="3">
      <t>イニンサキ</t>
    </rPh>
    <phoneticPr fontId="3"/>
  </si>
  <si>
    <t>受任者氏名</t>
    <rPh sb="0" eb="3">
      <t>ジュニンシャ</t>
    </rPh>
    <rPh sb="3" eb="5">
      <t>シメイ</t>
    </rPh>
    <phoneticPr fontId="3"/>
  </si>
  <si>
    <t>代表メールアドレス</t>
    <rPh sb="0" eb="2">
      <t>ダイヒョウ</t>
    </rPh>
    <phoneticPr fontId="3"/>
  </si>
  <si>
    <t>希望
有無</t>
    <rPh sb="0" eb="2">
      <t>キボウ</t>
    </rPh>
    <rPh sb="3" eb="5">
      <t>ウム</t>
    </rPh>
    <phoneticPr fontId="3"/>
  </si>
  <si>
    <r>
      <t>① 資本関係又は人的関係がある他の入札参加資格(申請)者の</t>
    </r>
    <r>
      <rPr>
        <b/>
        <u val="double"/>
        <sz val="10"/>
        <color theme="1"/>
        <rFont val="ＭＳ Ｐ明朝"/>
      </rPr>
      <t>有無に関わらず提出が必要</t>
    </r>
    <r>
      <rPr>
        <sz val="10"/>
        <color theme="1"/>
        <rFont val="ＭＳ Ｐ明朝"/>
      </rPr>
      <t>です。
② 該当が無い場合、余白部分に「該当なし」と記載してください。
③ 親会社等だけでなく、記載に関わる全当事会社の提出が必要です。
④ 人的関係がある場合、備考欄に関係の内容を記載してください。
⑤ 複数の法人又は個人により構成される組合等については、申請時点の当該組合等に係る組合員名簿を添付してください。
⑥ 届け出た資本関係又は人的関係の内容に変更が生じた場合は、変更後の内容を記載のうえ、速やかに提出してください。
　 なお、資本関係又は人的関係が解消された場合は、「備考」欄に「○年○月解消」と記載して提出してください。</t>
    </r>
  </si>
  <si>
    <t>備考</t>
    <rPh sb="0" eb="2">
      <t>ビコウ</t>
    </rPh>
    <phoneticPr fontId="3"/>
  </si>
  <si>
    <t>業者カード【１／３　希望業務及び実績高】</t>
  </si>
  <si>
    <t>住所又は所在地</t>
  </si>
  <si>
    <t>人的関係がある他の入札参加資格（申請）者　【法人または個人事業主】</t>
  </si>
  <si>
    <t>（３）親会社等が同じ子会社等同士の関係にある他の入札参加資格（申請）者【法人】</t>
  </si>
  <si>
    <t>（２）子会社等の関係にある他の入札参加資格（申請）者【法人】</t>
  </si>
  <si>
    <t>（１）親会社等の関係にある他の入札参加資格（申請）者【法人または個人事業主】</t>
  </si>
  <si>
    <t>資本関係がある他の入札参加資格（申請）者</t>
  </si>
  <si>
    <t>　橋本市建設工事及び委託業務請負業者入札参加資格を有する者（申請中の者も含む）との資本関係又は人的関係については、下記のとおりです。</t>
  </si>
  <si>
    <t>(あて先）橋本市長</t>
    <rPh sb="3" eb="4">
      <t>サキ</t>
    </rPh>
    <phoneticPr fontId="36"/>
  </si>
  <si>
    <t>代理申請の有無</t>
    <rPh sb="0" eb="4">
      <t>ダイリシンセイ</t>
    </rPh>
    <rPh sb="5" eb="7">
      <t>ウム</t>
    </rPh>
    <phoneticPr fontId="37"/>
  </si>
  <si>
    <t>資本・人的関係のある関連業者届出調書</t>
  </si>
  <si>
    <t>（様式第11号）</t>
    <rPh sb="1" eb="3">
      <t>ヨウシキ</t>
    </rPh>
    <rPh sb="3" eb="4">
      <t>ダイ</t>
    </rPh>
    <rPh sb="6" eb="7">
      <t>ゴウ</t>
    </rPh>
    <phoneticPr fontId="3"/>
  </si>
  <si>
    <t>代理申請の有無</t>
    <rPh sb="0" eb="4">
      <t>ダイリシンセイ</t>
    </rPh>
    <rPh sb="5" eb="7">
      <t>ウム</t>
    </rPh>
    <phoneticPr fontId="3"/>
  </si>
  <si>
    <t>所在地</t>
    <rPh sb="0" eb="3">
      <t>ショザイチ</t>
    </rPh>
    <phoneticPr fontId="3"/>
  </si>
  <si>
    <t>行政書士氏名</t>
    <rPh sb="0" eb="4">
      <t>ギョウセイショシ</t>
    </rPh>
    <rPh sb="4" eb="6">
      <t>シメイ</t>
    </rPh>
    <phoneticPr fontId="3"/>
  </si>
  <si>
    <t>5-1．地籍調査</t>
  </si>
  <si>
    <t>土木関係コンサル</t>
  </si>
  <si>
    <t>電話番号</t>
    <rPh sb="0" eb="2">
      <t>デンワ</t>
    </rPh>
    <rPh sb="2" eb="4">
      <t>バンゴウ</t>
    </rPh>
    <phoneticPr fontId="3"/>
  </si>
  <si>
    <t>不動産鑑定業者</t>
  </si>
  <si>
    <t>基本情報</t>
    <rPh sb="0" eb="4">
      <t>キホンジョウホウ</t>
    </rPh>
    <phoneticPr fontId="3"/>
  </si>
  <si>
    <t>ＦＡＸ番号</t>
    <rPh sb="3" eb="5">
      <t>バンゴウ</t>
    </rPh>
    <phoneticPr fontId="3"/>
  </si>
  <si>
    <t>メールアドレス</t>
  </si>
  <si>
    <t>適格請求書発行事業者登録番号</t>
    <rPh sb="0" eb="5">
      <t>テキカクセイキュウショ</t>
    </rPh>
    <rPh sb="5" eb="10">
      <t>ハッコウジギョウシャ</t>
    </rPh>
    <rPh sb="10" eb="14">
      <t>トウロクバンゴウ</t>
    </rPh>
    <phoneticPr fontId="3"/>
  </si>
  <si>
    <t>森林土木</t>
  </si>
  <si>
    <t>建設コンサルタント
登録部門</t>
    <rPh sb="0" eb="2">
      <t>ケンセツ</t>
    </rPh>
    <rPh sb="10" eb="14">
      <t>トウロクブモン</t>
    </rPh>
    <phoneticPr fontId="3"/>
  </si>
  <si>
    <t>総従業員数</t>
    <rPh sb="0" eb="1">
      <t>ソウ</t>
    </rPh>
    <rPh sb="1" eb="4">
      <t>ジュウギョウイン</t>
    </rPh>
    <rPh sb="4" eb="5">
      <t>スウ</t>
    </rPh>
    <phoneticPr fontId="3"/>
  </si>
  <si>
    <t>廃棄物管理</t>
  </si>
  <si>
    <t>測量業者</t>
  </si>
  <si>
    <t>地質調査業者</t>
  </si>
  <si>
    <t>建築士事務所</t>
  </si>
  <si>
    <t>ﾌﾟﾗｲﾊﾞｼｰﾏｰｸ</t>
  </si>
  <si>
    <t>ISO 9001</t>
  </si>
  <si>
    <t>ISO 14001</t>
  </si>
  <si>
    <r>
      <t xml:space="preserve">技術士
</t>
    </r>
    <r>
      <rPr>
        <sz val="9"/>
        <color theme="1"/>
        <rFont val="游ゴシック"/>
      </rPr>
      <t>（総合技術監理部門）</t>
    </r>
    <rPh sb="0" eb="3">
      <t>ギジュツシ</t>
    </rPh>
    <rPh sb="5" eb="13">
      <t>ソウゴウギジュツカンリブモン</t>
    </rPh>
    <phoneticPr fontId="3"/>
  </si>
  <si>
    <t>ISO 27001</t>
  </si>
  <si>
    <t>　業者カード（2/3）　（登録証・技術者）</t>
    <rPh sb="1" eb="3">
      <t>ギョウシャ</t>
    </rPh>
    <rPh sb="13" eb="15">
      <t>トウロク</t>
    </rPh>
    <rPh sb="15" eb="16">
      <t>ショウ</t>
    </rPh>
    <rPh sb="17" eb="20">
      <t>ギジュツシャ</t>
    </rPh>
    <phoneticPr fontId="3"/>
  </si>
  <si>
    <t>ISO 55001</t>
  </si>
  <si>
    <t>土木学会 土木技術者(１級)</t>
  </si>
  <si>
    <t>誓約書</t>
  </si>
  <si>
    <t>1-1．測量一般</t>
  </si>
  <si>
    <t>代表者肩書</t>
    <rPh sb="0" eb="3">
      <t>ダイヒョウシャ</t>
    </rPh>
    <rPh sb="3" eb="5">
      <t>カタガキ</t>
    </rPh>
    <phoneticPr fontId="37"/>
  </si>
  <si>
    <t>1-2．地図の作成</t>
  </si>
  <si>
    <t>1-3．航空測量</t>
  </si>
  <si>
    <t>業種</t>
    <rPh sb="0" eb="2">
      <t>ギョウシュ</t>
    </rPh>
    <phoneticPr fontId="3"/>
  </si>
  <si>
    <t>2-1．建築全般</t>
  </si>
  <si>
    <t>2-4．施工監理</t>
  </si>
  <si>
    <t>2-6．特定建築物定期調査（建築物）</t>
  </si>
  <si>
    <t>3-17．造園</t>
  </si>
  <si>
    <t>複数の選択肢から選ぶ項目の場合は、選択肢以外ではエラーとなる項目があります。その場合は、選択肢からのみ入力してください。</t>
    <rPh sb="0" eb="2">
      <t>フクスウ</t>
    </rPh>
    <rPh sb="3" eb="6">
      <t>センタクシ</t>
    </rPh>
    <rPh sb="8" eb="9">
      <t>エラ</t>
    </rPh>
    <rPh sb="10" eb="12">
      <t>コウモク</t>
    </rPh>
    <rPh sb="13" eb="15">
      <t>バアイ</t>
    </rPh>
    <rPh sb="17" eb="20">
      <t>センタクシ</t>
    </rPh>
    <rPh sb="20" eb="22">
      <t>イガイ</t>
    </rPh>
    <rPh sb="30" eb="32">
      <t>コウモク</t>
    </rPh>
    <rPh sb="40" eb="42">
      <t>バアイ</t>
    </rPh>
    <rPh sb="44" eb="47">
      <t>センタクシ</t>
    </rPh>
    <rPh sb="51" eb="53">
      <t>ニュウリョク</t>
    </rPh>
    <phoneticPr fontId="3"/>
  </si>
  <si>
    <t>2-7．特定建築物定期調査（建築設備）</t>
  </si>
  <si>
    <t>2-8．特定建築物定期調査（防火設備）</t>
  </si>
  <si>
    <t>3-1．土質及び基礎</t>
  </si>
  <si>
    <t>3-2．鋼構造・コンクリート</t>
  </si>
  <si>
    <t>都市・地方計画</t>
  </si>
  <si>
    <t>3-3．都市・地方計画</t>
  </si>
  <si>
    <t>3-5．道路</t>
  </si>
  <si>
    <t>一級建築士</t>
  </si>
  <si>
    <t>3-6．トンネル</t>
  </si>
  <si>
    <t>代表メールアドレス</t>
    <rPh sb="0" eb="2">
      <t>ダイヒョウ</t>
    </rPh>
    <phoneticPr fontId="37"/>
  </si>
  <si>
    <t>3-7．施工計画、施工設備・積算</t>
  </si>
  <si>
    <t>代表電話番号</t>
  </si>
  <si>
    <t>3-8．建設環境</t>
  </si>
  <si>
    <t>3-9．上水道・工業用水道</t>
  </si>
  <si>
    <t>3-10．下水道</t>
  </si>
  <si>
    <t>一級建築施工管理技士</t>
  </si>
  <si>
    <t>3-11．廃棄物管理</t>
  </si>
  <si>
    <t>委任先人数</t>
  </si>
  <si>
    <t>3-12．農業土木</t>
  </si>
  <si>
    <t>　１．会社等情報</t>
    <rPh sb="3" eb="6">
      <t>カイシャトウ</t>
    </rPh>
    <rPh sb="6" eb="8">
      <t>ジョウホウ</t>
    </rPh>
    <phoneticPr fontId="3"/>
  </si>
  <si>
    <t>3-16．電気電子</t>
  </si>
  <si>
    <t>4-2．土地評価</t>
  </si>
  <si>
    <t>4-3．物件</t>
  </si>
  <si>
    <t>4-4．機械工作物</t>
  </si>
  <si>
    <t>法人/個人事業主</t>
    <rPh sb="0" eb="2">
      <t>ホウジン</t>
    </rPh>
    <rPh sb="3" eb="8">
      <t>コジンジギョウヌシ</t>
    </rPh>
    <phoneticPr fontId="3"/>
  </si>
  <si>
    <t>4-5．営業補償・特殊補償</t>
  </si>
  <si>
    <t>営業年数</t>
  </si>
  <si>
    <t>委任先ＦＡＸ番号</t>
    <rPh sb="0" eb="2">
      <t>イニン</t>
    </rPh>
    <rPh sb="2" eb="3">
      <t>サキ</t>
    </rPh>
    <rPh sb="6" eb="8">
      <t>バンゴウ</t>
    </rPh>
    <phoneticPr fontId="37"/>
  </si>
  <si>
    <t>4-6．事業損失</t>
  </si>
  <si>
    <t>4-8．総合補償</t>
  </si>
  <si>
    <t>4-9．不動産鑑定</t>
  </si>
  <si>
    <t>5-2．発掘調査</t>
  </si>
  <si>
    <t>5-3．漏水調査</t>
  </si>
  <si>
    <t>5-4．下水道管内TVカメラ調査</t>
  </si>
  <si>
    <t>5-5．地質調査（ボーリング調査）</t>
  </si>
  <si>
    <t>測量業務</t>
  </si>
  <si>
    <t>建築関係コンサル</t>
  </si>
  <si>
    <t>外字について</t>
    <rPh sb="0" eb="2">
      <t>ガイジ</t>
    </rPh>
    <phoneticPr fontId="3"/>
  </si>
  <si>
    <t>調査業務</t>
  </si>
  <si>
    <t>考古調査士</t>
  </si>
  <si>
    <t>業者カード 登録証及び技術者</t>
  </si>
  <si>
    <t>その他業務</t>
  </si>
  <si>
    <t>6-1．発注支援業務(全般)</t>
  </si>
  <si>
    <t>6-2．発注支援業務(工事監督支援)</t>
  </si>
  <si>
    <t>空間情報総括管理技術者</t>
  </si>
  <si>
    <t>二級建築士</t>
  </si>
  <si>
    <t>土木学会 土木技術者(特別上級)</t>
  </si>
  <si>
    <t>地質調査技士</t>
  </si>
  <si>
    <t>補償業務管理士</t>
  </si>
  <si>
    <t>土地区画整理士</t>
  </si>
  <si>
    <t>　１．申請基本情報入力シート</t>
    <rPh sb="3" eb="5">
      <t>シンセイ</t>
    </rPh>
    <rPh sb="5" eb="9">
      <t>キホンジョウホウ</t>
    </rPh>
    <rPh sb="9" eb="11">
      <t>ニュウリョク</t>
    </rPh>
    <phoneticPr fontId="3"/>
  </si>
  <si>
    <t>不動産鑑定士</t>
  </si>
  <si>
    <t>不動産鑑定士補</t>
  </si>
  <si>
    <t>土地改良換地士</t>
  </si>
  <si>
    <t>地籍主任調査員</t>
  </si>
  <si>
    <t>漏水調査技術者</t>
  </si>
  <si>
    <t>公共工事品質確保技術者(Ⅱ)</t>
  </si>
  <si>
    <t>特定建築物調査員</t>
  </si>
  <si>
    <t>建築設備検査員</t>
  </si>
  <si>
    <t>防火設備検査員</t>
  </si>
  <si>
    <t>公共工事品質確保技術者(Ⅰ)</t>
  </si>
  <si>
    <t>測量士</t>
  </si>
  <si>
    <t>一級建築施工管理技士</t>
    <rPh sb="4" eb="10">
      <t>セコウカンリギシ</t>
    </rPh>
    <phoneticPr fontId="3"/>
  </si>
  <si>
    <t>二級建築施工管理技士</t>
  </si>
  <si>
    <t>二級土施工管理技士</t>
  </si>
  <si>
    <t>一級造施工管理技士</t>
  </si>
  <si>
    <t>二級造施工管理技士</t>
  </si>
  <si>
    <t>資格名称</t>
    <rPh sb="0" eb="4">
      <t>シカクメイショウ</t>
    </rPh>
    <phoneticPr fontId="3"/>
  </si>
  <si>
    <t>代表ﾒｰﾙｱﾄﾞﾚｽ</t>
  </si>
  <si>
    <t>追加業務(12</t>
    <rPh sb="0" eb="4">
      <t>ツイカギョウム</t>
    </rPh>
    <phoneticPr fontId="3"/>
  </si>
  <si>
    <t>本社(店)所在地</t>
  </si>
  <si>
    <t>RCCM</t>
  </si>
  <si>
    <t>委任先支店等名称</t>
    <rPh sb="0" eb="3">
      <t>イニンサキ</t>
    </rPh>
    <rPh sb="3" eb="5">
      <t>シテン</t>
    </rPh>
    <rPh sb="5" eb="6">
      <t>トウ</t>
    </rPh>
    <rPh sb="6" eb="8">
      <t>メイショウ</t>
    </rPh>
    <phoneticPr fontId="37"/>
  </si>
  <si>
    <t>代表者職氏名</t>
  </si>
  <si>
    <t>郵便番号</t>
  </si>
  <si>
    <t>代表ＦＡＸ番号</t>
  </si>
  <si>
    <t>申請担当者氏名</t>
  </si>
  <si>
    <t>商号又は名称　</t>
  </si>
  <si>
    <t>記載有無</t>
    <rPh sb="0" eb="4">
      <t>キサイウム</t>
    </rPh>
    <phoneticPr fontId="3"/>
  </si>
  <si>
    <t>申請担当者電話番号</t>
  </si>
  <si>
    <t>申請担当者ﾒｰﾙｱﾄﾞﾚｽ</t>
  </si>
  <si>
    <t>有資格者数（実人数）</t>
    <rPh sb="0" eb="4">
      <t>ユウシカクシャ</t>
    </rPh>
    <rPh sb="4" eb="5">
      <t>スウ</t>
    </rPh>
    <rPh sb="6" eb="9">
      <t>ジツニンズウ</t>
    </rPh>
    <phoneticPr fontId="3"/>
  </si>
  <si>
    <t>登記上の
本社(店)所在地</t>
    <rPh sb="0" eb="3">
      <t>トウキジョウ</t>
    </rPh>
    <rPh sb="5" eb="7">
      <t>ホンシャ</t>
    </rPh>
    <rPh sb="8" eb="9">
      <t>ミセ</t>
    </rPh>
    <rPh sb="10" eb="13">
      <t>ショザイチ</t>
    </rPh>
    <phoneticPr fontId="3"/>
  </si>
  <si>
    <t>技術士</t>
    <rPh sb="0" eb="3">
      <t>ギジュツシ</t>
    </rPh>
    <phoneticPr fontId="3"/>
  </si>
  <si>
    <t>土質及び基礎</t>
  </si>
  <si>
    <t>河川・砂防・海岸</t>
  </si>
  <si>
    <t>道路</t>
  </si>
  <si>
    <t>トンネル</t>
  </si>
  <si>
    <t>【PDF形式】および【任意形式】</t>
    <rPh sb="4" eb="6">
      <t>ケイシキ</t>
    </rPh>
    <rPh sb="11" eb="13">
      <t>ニンイ</t>
    </rPh>
    <rPh sb="13" eb="15">
      <t>ケイシキ</t>
    </rPh>
    <phoneticPr fontId="3"/>
  </si>
  <si>
    <t>建設環境</t>
  </si>
  <si>
    <t>上水道・工業用水道</t>
  </si>
  <si>
    <t>下水道</t>
  </si>
  <si>
    <t>代表者氏名</t>
    <rPh sb="0" eb="3">
      <t>ダイヒョウシャ</t>
    </rPh>
    <rPh sb="3" eb="5">
      <t>シメイ</t>
    </rPh>
    <phoneticPr fontId="36"/>
  </si>
  <si>
    <t>農業土木</t>
  </si>
  <si>
    <t>機械</t>
  </si>
  <si>
    <t>応用理学</t>
    <rPh sb="0" eb="4">
      <t>オウヨウリガク</t>
    </rPh>
    <phoneticPr fontId="3"/>
  </si>
  <si>
    <t>造園</t>
  </si>
  <si>
    <t>-</t>
  </si>
  <si>
    <t>建設</t>
    <rPh sb="0" eb="2">
      <t>ケンセツ</t>
    </rPh>
    <phoneticPr fontId="3"/>
  </si>
  <si>
    <t>上下水道</t>
    <rPh sb="0" eb="4">
      <t>ジョウゲスイドウ</t>
    </rPh>
    <phoneticPr fontId="3"/>
  </si>
  <si>
    <t>衛生工学</t>
    <rPh sb="0" eb="4">
      <t>エイセイコウガク</t>
    </rPh>
    <phoneticPr fontId="3"/>
  </si>
  <si>
    <t>代表電話番号</t>
    <rPh sb="0" eb="4">
      <t>ダイヒョウデンワ</t>
    </rPh>
    <rPh sb="4" eb="6">
      <t>バンゴウ</t>
    </rPh>
    <phoneticPr fontId="37"/>
  </si>
  <si>
    <t>森林</t>
    <rPh sb="0" eb="2">
      <t>シンリン</t>
    </rPh>
    <phoneticPr fontId="3"/>
  </si>
  <si>
    <t>機械</t>
    <rPh sb="0" eb="2">
      <t>キカイ</t>
    </rPh>
    <phoneticPr fontId="3"/>
  </si>
  <si>
    <t>電気電子</t>
    <rPh sb="0" eb="4">
      <t>デンキデンシ</t>
    </rPh>
    <phoneticPr fontId="3"/>
  </si>
  <si>
    <t>入札参加資格審査申請書(測量・建設コンサルタント等業務)</t>
  </si>
  <si>
    <t>農業農村工学</t>
    <rPh sb="0" eb="2">
      <t>ノウギョウ</t>
    </rPh>
    <rPh sb="2" eb="4">
      <t>ノウソン</t>
    </rPh>
    <rPh sb="4" eb="6">
      <t>コウガク</t>
    </rPh>
    <phoneticPr fontId="3"/>
  </si>
  <si>
    <t>上下水道</t>
  </si>
  <si>
    <t>　１．本社(主たる営業所)情報</t>
    <rPh sb="3" eb="5">
      <t>ホンシャ</t>
    </rPh>
    <rPh sb="6" eb="7">
      <t>シュ</t>
    </rPh>
    <rPh sb="9" eb="12">
      <t>エイギョウショ</t>
    </rPh>
    <rPh sb="13" eb="15">
      <t>ジョウホウ</t>
    </rPh>
    <phoneticPr fontId="3"/>
  </si>
  <si>
    <t>　２．申請担当者情報</t>
    <rPh sb="3" eb="5">
      <t>シンセイ</t>
    </rPh>
    <rPh sb="5" eb="8">
      <t>タントウシャ</t>
    </rPh>
    <rPh sb="8" eb="10">
      <t>ジョウホウ</t>
    </rPh>
    <phoneticPr fontId="3"/>
  </si>
  <si>
    <t>　３．委任先(契約先)情報</t>
    <rPh sb="3" eb="6">
      <t>イニンサキ</t>
    </rPh>
    <rPh sb="7" eb="10">
      <t>ケイヤクサキ</t>
    </rPh>
    <rPh sb="11" eb="13">
      <t>ジョウホウ</t>
    </rPh>
    <phoneticPr fontId="3"/>
  </si>
  <si>
    <t>　５．本社(主たる営業所)の所在地と登記上の所在地が違う場合</t>
    <rPh sb="3" eb="5">
      <t>ホンシャ</t>
    </rPh>
    <rPh sb="6" eb="7">
      <t>シュ</t>
    </rPh>
    <rPh sb="9" eb="12">
      <t>エイギョウショ</t>
    </rPh>
    <rPh sb="14" eb="17">
      <t>ショザイチ</t>
    </rPh>
    <rPh sb="18" eb="21">
      <t>トウキジョウ</t>
    </rPh>
    <rPh sb="22" eb="25">
      <t>ショザイチ</t>
    </rPh>
    <rPh sb="26" eb="27">
      <t>チガ</t>
    </rPh>
    <rPh sb="28" eb="30">
      <t>バアイ</t>
    </rPh>
    <phoneticPr fontId="3"/>
  </si>
  <si>
    <t>技術士（※）</t>
    <rPh sb="0" eb="3">
      <t>ギジュツシ</t>
    </rPh>
    <phoneticPr fontId="3"/>
  </si>
  <si>
    <t>　２．会社等情報入力シート</t>
    <rPh sb="3" eb="6">
      <t>カイシャトウ</t>
    </rPh>
    <rPh sb="6" eb="8">
      <t>ジョウホウ</t>
    </rPh>
    <rPh sb="8" eb="10">
      <t>ニュウリョク</t>
    </rPh>
    <phoneticPr fontId="3"/>
  </si>
  <si>
    <t>（重複可。但し技術士の下位資格の重複は不可。）</t>
    <rPh sb="1" eb="3">
      <t>ジュウフク</t>
    </rPh>
    <rPh sb="3" eb="4">
      <t>カ</t>
    </rPh>
    <rPh sb="5" eb="6">
      <t>タダ</t>
    </rPh>
    <rPh sb="7" eb="10">
      <t>ギジュツシ</t>
    </rPh>
    <rPh sb="11" eb="15">
      <t>カイシカク</t>
    </rPh>
    <rPh sb="16" eb="18">
      <t>ジュウフク</t>
    </rPh>
    <rPh sb="19" eb="21">
      <t>フカ</t>
    </rPh>
    <phoneticPr fontId="3"/>
  </si>
  <si>
    <t>登録
有無</t>
    <rPh sb="0" eb="2">
      <t>トウロク</t>
    </rPh>
    <rPh sb="3" eb="5">
      <t>ウム</t>
    </rPh>
    <phoneticPr fontId="3"/>
  </si>
  <si>
    <t>　登録証・許可証</t>
    <rPh sb="1" eb="3">
      <t>トウロク</t>
    </rPh>
    <rPh sb="3" eb="4">
      <t>ショウ</t>
    </rPh>
    <rPh sb="5" eb="8">
      <t>キョカショウ</t>
    </rPh>
    <phoneticPr fontId="3"/>
  </si>
  <si>
    <t>委任期間（至）</t>
    <rPh sb="0" eb="2">
      <t>イニン</t>
    </rPh>
    <rPh sb="2" eb="4">
      <t>キカン</t>
    </rPh>
    <rPh sb="5" eb="6">
      <t>イタ</t>
    </rPh>
    <phoneticPr fontId="3"/>
  </si>
  <si>
    <t>登録事業名称</t>
    <rPh sb="0" eb="4">
      <t>トウロクジギョウ</t>
    </rPh>
    <rPh sb="4" eb="6">
      <t>メイショウ</t>
    </rPh>
    <phoneticPr fontId="3"/>
  </si>
  <si>
    <t>登録番号</t>
    <rPh sb="0" eb="4">
      <t>トウロクバンゴウ</t>
    </rPh>
    <phoneticPr fontId="3"/>
  </si>
  <si>
    <t>施工計画、
施工設備・積算</t>
  </si>
  <si>
    <t>全体人数</t>
  </si>
  <si>
    <t>技術士補（※）</t>
    <rPh sb="0" eb="3">
      <t>ギジュツシ</t>
    </rPh>
    <rPh sb="3" eb="4">
      <t>ホ</t>
    </rPh>
    <phoneticPr fontId="3"/>
  </si>
  <si>
    <t>RCCM（※）</t>
  </si>
  <si>
    <t>財務諸表等（直前2年分）（写し可）</t>
  </si>
  <si>
    <t>※部門別人数は、業者カード（3/3）に記載すること。</t>
    <rPh sb="1" eb="4">
      <t>ブモンベツ</t>
    </rPh>
    <rPh sb="4" eb="6">
      <t>ニンズウ</t>
    </rPh>
    <rPh sb="8" eb="10">
      <t>ギョウシャ</t>
    </rPh>
    <rPh sb="19" eb="21">
      <t>キサイ</t>
    </rPh>
    <phoneticPr fontId="3"/>
  </si>
  <si>
    <t>　業者カード（1/3）　（申請業種）</t>
    <rPh sb="1" eb="3">
      <t>ギョウシャ</t>
    </rPh>
    <rPh sb="13" eb="17">
      <t>シンセイギョウシュ</t>
    </rPh>
    <phoneticPr fontId="3"/>
  </si>
  <si>
    <t>　令和　8・9　年度において、貴市および貴市水道事業で行われる測量・建設コンサルタント等業務に係る競争に参加する資格の審査を申請します。
　なお、この申請書及び添付書類の内容については、事実と相違しないことを誓約します。</t>
  </si>
  <si>
    <t>　業者カード（3/3）　（技術者部門情報）</t>
    <rPh sb="1" eb="3">
      <t>ギョウシャ</t>
    </rPh>
    <rPh sb="13" eb="16">
      <t>ギジュツシャ</t>
    </rPh>
    <rPh sb="16" eb="18">
      <t>ブモン</t>
    </rPh>
    <rPh sb="18" eb="20">
      <t>ジョウホウ</t>
    </rPh>
    <phoneticPr fontId="3"/>
  </si>
  <si>
    <t>登録証・許可証</t>
  </si>
  <si>
    <t>　重複可。但し下位の資格との重複は除く。1級と2級の両資格を持っている場合は1級で計上すること</t>
  </si>
  <si>
    <t>適格請求書発行事業者登録番号</t>
  </si>
  <si>
    <t>総従業員数</t>
  </si>
  <si>
    <t>(登記上の本店所在地)</t>
    <rPh sb="1" eb="4">
      <t>トウキジョウ</t>
    </rPh>
    <rPh sb="5" eb="10">
      <t>ホンテンショザイチ</t>
    </rPh>
    <phoneticPr fontId="3"/>
  </si>
  <si>
    <t>申請担当者氏名</t>
    <rPh sb="0" eb="5">
      <t>シンセイタントウシャ</t>
    </rPh>
    <rPh sb="5" eb="7">
      <t>シメイ</t>
    </rPh>
    <phoneticPr fontId="37"/>
  </si>
  <si>
    <t>行政書士登録番号</t>
    <rPh sb="0" eb="4">
      <t>ギョウセイショシ</t>
    </rPh>
    <rPh sb="4" eb="8">
      <t>トウロクバンゴウ</t>
    </rPh>
    <phoneticPr fontId="3"/>
  </si>
  <si>
    <t>１０．委任期間</t>
  </si>
  <si>
    <t>自）</t>
  </si>
  <si>
    <t>至）</t>
  </si>
  <si>
    <t>申請日</t>
    <rPh sb="0" eb="3">
      <t>シンセイビ</t>
    </rPh>
    <phoneticPr fontId="3"/>
  </si>
  <si>
    <t>役員等調書及び照会承諾書</t>
  </si>
  <si>
    <t>【留意事項】
※　本書は押印不要です。
※　電子契約による契約は、紙の契約書による契約と契約条件・効力に相違はありません。
※　メールアドレスは誤りの無いよう、十分ご確認ください。
※　日付は作成日を記載してください。
※　建設工事請負契約においては、次の条件に基づき、建設業法(昭和24年法律第100号)第19条第1項及び2項の規定による書面の交付に代えて電磁的措置を講ずる方法により実施することについて相互に承諾するものとします。
①電磁的措置の種類
コンピュータ・ネットワーク利用の措置
②電磁的措置の内容、ファイルへの記録の方式
電子契約サービスを通じて、送信者がPDFファイル形式の書類をアップロードし、契約当事者が同意することにより、電子認証局サービスが提供する電子証明書を利用した電子署名を付加し、電子メール、サーバー上からダウンロード等により記録する方法等
※　この申出後であっても、電子契約サービスを利用して契約することを撤回する旨の申出があった場合は、当該申出以降の契約については書面を交付することとします。</t>
  </si>
  <si>
    <t>提出書類</t>
  </si>
  <si>
    <t xml:space="preserve"> ※　書き切れない場合は、本紙を必要枚数作成してください。</t>
    <rPh sb="13" eb="14">
      <t>ホン</t>
    </rPh>
    <rPh sb="14" eb="15">
      <t>シ</t>
    </rPh>
    <rPh sb="16" eb="20">
      <t>ヒツヨウマイスウ</t>
    </rPh>
    <rPh sb="20" eb="22">
      <t>サクセイ</t>
    </rPh>
    <phoneticPr fontId="36"/>
  </si>
  <si>
    <t>会社情報入力シート</t>
    <rPh sb="0" eb="4">
      <t>カイシャジョウホウ</t>
    </rPh>
    <rPh sb="4" eb="6">
      <t>ニュウリョク</t>
    </rPh>
    <phoneticPr fontId="3"/>
  </si>
  <si>
    <t>氏　　名</t>
  </si>
  <si>
    <t>（受任者　(委任先の設定がある場合のみ必要です。)）</t>
    <rPh sb="1" eb="4">
      <t>ジュニンシャ</t>
    </rPh>
    <rPh sb="6" eb="9">
      <t>イニンサキ</t>
    </rPh>
    <rPh sb="10" eb="12">
      <t>セッテイ</t>
    </rPh>
    <rPh sb="15" eb="17">
      <t>バアイ</t>
    </rPh>
    <rPh sb="19" eb="21">
      <t>ヒツヨウ</t>
    </rPh>
    <phoneticPr fontId="3"/>
  </si>
  <si>
    <t>（２ページ目）</t>
    <rPh sb="5" eb="6">
      <t>メ</t>
    </rPh>
    <phoneticPr fontId="3"/>
  </si>
  <si>
    <t>（３ページ目）</t>
    <rPh sb="5" eb="6">
      <t>メ</t>
    </rPh>
    <phoneticPr fontId="3"/>
  </si>
  <si>
    <t>委任期間（始）</t>
    <rPh sb="0" eb="2">
      <t>イニン</t>
    </rPh>
    <rPh sb="2" eb="4">
      <t>キカン</t>
    </rPh>
    <rPh sb="5" eb="6">
      <t>ハジメ</t>
    </rPh>
    <phoneticPr fontId="3"/>
  </si>
  <si>
    <t>全体
人数</t>
    <rPh sb="0" eb="2">
      <t>ゼンタイ</t>
    </rPh>
    <rPh sb="3" eb="5">
      <t>ニンズウ</t>
    </rPh>
    <phoneticPr fontId="3"/>
  </si>
  <si>
    <t>（測量・建設コンサルタント等業務）</t>
    <rPh sb="1" eb="3">
      <t>ソクリョウ</t>
    </rPh>
    <rPh sb="4" eb="6">
      <t>ケンセツ</t>
    </rPh>
    <rPh sb="13" eb="14">
      <t>トウ</t>
    </rPh>
    <rPh sb="14" eb="16">
      <t>ギョウム</t>
    </rPh>
    <phoneticPr fontId="3"/>
  </si>
  <si>
    <t>４．契約の履行に関する件</t>
    <rPh sb="2" eb="4">
      <t>ケイヤク</t>
    </rPh>
    <rPh sb="5" eb="7">
      <t>リコウ</t>
    </rPh>
    <phoneticPr fontId="1"/>
  </si>
  <si>
    <t>該当</t>
    <rPh sb="0" eb="2">
      <t>ガイトウ</t>
    </rPh>
    <phoneticPr fontId="3"/>
  </si>
  <si>
    <t>６．復代理人選任の件</t>
  </si>
  <si>
    <t>７．その他入札に係る資料の提出に関する件</t>
  </si>
  <si>
    <t>４．契約の履行に関する件</t>
  </si>
  <si>
    <t>９．その他入札に係る資料の提出に関する件</t>
  </si>
  <si>
    <t>舗装機械の所有状況等に関する調書　添付資料</t>
    <rPh sb="17" eb="21">
      <t>テンプシリョウ</t>
    </rPh>
    <phoneticPr fontId="3"/>
  </si>
  <si>
    <t>鋼構造・ｺﾝｸﾘｰﾄ</t>
  </si>
  <si>
    <t>【ｴｸｾﾙ形式】</t>
    <rPh sb="5" eb="7">
      <t>ケイシキ</t>
    </rPh>
    <phoneticPr fontId="3"/>
  </si>
  <si>
    <t>入力チェック
（自動）</t>
    <rPh sb="0" eb="2">
      <t>ニュウリョク</t>
    </rPh>
    <rPh sb="8" eb="10">
      <t>ジドウ</t>
    </rPh>
    <phoneticPr fontId="3"/>
  </si>
  <si>
    <t>市税完納証明書（写し可）</t>
  </si>
  <si>
    <t>営業所一覧表</t>
  </si>
  <si>
    <t>納税証明書（国税）（写し可）</t>
  </si>
  <si>
    <t>希望有無</t>
    <rPh sb="0" eb="2">
      <t>キボウ</t>
    </rPh>
    <rPh sb="2" eb="4">
      <t>ウム</t>
    </rPh>
    <phoneticPr fontId="3"/>
  </si>
  <si>
    <t>印鑑証明書（写し可）</t>
  </si>
  <si>
    <r>
      <t>委任状　※</t>
    </r>
    <r>
      <rPr>
        <sz val="10"/>
        <color theme="1"/>
        <rFont val="游ゴシック"/>
      </rPr>
      <t>委任先がある場合のみ</t>
    </r>
  </si>
  <si>
    <t>使用印鑑届</t>
  </si>
  <si>
    <t>履歴事項全部証明書又は身分証明書（写し可）</t>
  </si>
  <si>
    <t>（　測量・建設コンサルタント等委託業務　）</t>
    <rPh sb="2" eb="4">
      <t>ソクリョウ</t>
    </rPh>
    <rPh sb="5" eb="7">
      <t>ケンセツ</t>
    </rPh>
    <rPh sb="14" eb="15">
      <t>トウ</t>
    </rPh>
    <rPh sb="15" eb="19">
      <t>イタクギョウム</t>
    </rPh>
    <phoneticPr fontId="3"/>
  </si>
  <si>
    <t>測量・建設コンサルタント等委託業務入札参加資格審査申請書</t>
  </si>
  <si>
    <t>業者カード【２／３　登録証及び技術者】</t>
  </si>
  <si>
    <t>業者カード【３／３　技術者部門情報】</t>
  </si>
  <si>
    <t>登録の証明書（写し）</t>
  </si>
  <si>
    <t>技術者経歴書</t>
  </si>
  <si>
    <t>測量等実績調書（直前1年分以上）</t>
  </si>
  <si>
    <t>提出者確認</t>
    <rPh sb="0" eb="2">
      <t>テイシュツ</t>
    </rPh>
    <rPh sb="2" eb="3">
      <t>シャ</t>
    </rPh>
    <rPh sb="3" eb="5">
      <t>カクニン</t>
    </rPh>
    <phoneticPr fontId="3"/>
  </si>
  <si>
    <t>住所又は所在地　</t>
    <rPh sb="0" eb="2">
      <t>ジュウショ</t>
    </rPh>
    <rPh sb="2" eb="3">
      <t>マタ</t>
    </rPh>
    <phoneticPr fontId="3"/>
  </si>
  <si>
    <t>代表者職氏名　</t>
  </si>
  <si>
    <t>　２．市内業者取り扱い希望</t>
    <rPh sb="3" eb="5">
      <t>シナイ</t>
    </rPh>
    <rPh sb="5" eb="7">
      <t>ギョウシャ</t>
    </rPh>
    <rPh sb="7" eb="8">
      <t>ト</t>
    </rPh>
    <rPh sb="9" eb="10">
      <t>アツカ</t>
    </rPh>
    <rPh sb="11" eb="13">
      <t>キボウ</t>
    </rPh>
    <phoneticPr fontId="3"/>
  </si>
  <si>
    <t>市内取扱希望</t>
    <rPh sb="0" eb="2">
      <t>シナイ</t>
    </rPh>
    <rPh sb="2" eb="4">
      <t>トリアツカイ</t>
    </rPh>
    <rPh sb="4" eb="6">
      <t>キボウ</t>
    </rPh>
    <phoneticPr fontId="3"/>
  </si>
  <si>
    <t>所在地</t>
    <rPh sb="0" eb="3">
      <t>ショザイチ</t>
    </rPh>
    <phoneticPr fontId="36"/>
  </si>
  <si>
    <t>代表者役職</t>
    <rPh sb="0" eb="3">
      <t>ダイヒョウシャ</t>
    </rPh>
    <rPh sb="3" eb="5">
      <t>ヤクショク</t>
    </rPh>
    <phoneticPr fontId="36"/>
  </si>
  <si>
    <t>電子契約利用申出書</t>
  </si>
  <si>
    <t>別記様式(第8条関係)</t>
  </si>
  <si>
    <t>　橋本市と電子契約サービスを利用して行う契約の締結において、利用するメールアドレスは、次のとおりです。</t>
  </si>
  <si>
    <t>【確認者1：事務担当者（任意）】</t>
  </si>
  <si>
    <t>事務担当者</t>
  </si>
  <si>
    <t>役職</t>
  </si>
  <si>
    <t>入札参加資格申請　入力の留意事項</t>
    <rPh sb="0" eb="6">
      <t>ニュウサツサンカシカク</t>
    </rPh>
    <rPh sb="9" eb="11">
      <t>ニュウリョク</t>
    </rPh>
    <rPh sb="12" eb="16">
      <t>リュウイジコウ</t>
    </rPh>
    <phoneticPr fontId="3"/>
  </si>
  <si>
    <t>氏名</t>
  </si>
  <si>
    <t>【確認者2：契約責任者（必須）】</t>
  </si>
  <si>
    <t>　（注意）確認者1の設定は任意です。確認者2は必ず設定してください。</t>
  </si>
  <si>
    <t>技(総</t>
    <rPh sb="0" eb="1">
      <t>ワザ</t>
    </rPh>
    <rPh sb="2" eb="3">
      <t>ソウ</t>
    </rPh>
    <phoneticPr fontId="3"/>
  </si>
  <si>
    <t>契約責任者</t>
  </si>
  <si>
    <t>申請日</t>
    <rPh sb="0" eb="3">
      <t>シンセイビ</t>
    </rPh>
    <phoneticPr fontId="37"/>
  </si>
  <si>
    <t>郵便番号</t>
    <rPh sb="0" eb="4">
      <t>ユウビンバンゴウ</t>
    </rPh>
    <phoneticPr fontId="37"/>
  </si>
  <si>
    <t>代表ＦＡＸ番号</t>
    <rPh sb="0" eb="2">
      <t>ダイヒョウ</t>
    </rPh>
    <rPh sb="5" eb="7">
      <t>バンゴウ</t>
    </rPh>
    <phoneticPr fontId="37"/>
  </si>
  <si>
    <t>申請担当者電話番号</t>
    <rPh sb="0" eb="5">
      <t>シンセイタントウシャ</t>
    </rPh>
    <rPh sb="5" eb="9">
      <t>デンワバンゴウ</t>
    </rPh>
    <phoneticPr fontId="37"/>
  </si>
  <si>
    <t>委任先の有無</t>
    <rPh sb="0" eb="3">
      <t>イニンサキ</t>
    </rPh>
    <rPh sb="4" eb="6">
      <t>ウム</t>
    </rPh>
    <phoneticPr fontId="37"/>
  </si>
  <si>
    <t>委任先所在地</t>
    <rPh sb="0" eb="3">
      <t>イニンサキ</t>
    </rPh>
    <rPh sb="3" eb="6">
      <t>ショザイチ</t>
    </rPh>
    <phoneticPr fontId="37"/>
  </si>
  <si>
    <t>受任者肩書</t>
    <rPh sb="0" eb="3">
      <t>ジュニンシャ</t>
    </rPh>
    <rPh sb="3" eb="5">
      <t>カタガキ</t>
    </rPh>
    <phoneticPr fontId="37"/>
  </si>
  <si>
    <t>委任先電話番号</t>
    <rPh sb="0" eb="2">
      <t>イニン</t>
    </rPh>
    <rPh sb="2" eb="3">
      <t>サキ</t>
    </rPh>
    <rPh sb="3" eb="5">
      <t>デンワ</t>
    </rPh>
    <rPh sb="5" eb="7">
      <t>バンゴウ</t>
    </rPh>
    <phoneticPr fontId="37"/>
  </si>
  <si>
    <t>委任先メールアドレス</t>
    <rPh sb="0" eb="3">
      <t>イニンサキ</t>
    </rPh>
    <phoneticPr fontId="37"/>
  </si>
  <si>
    <t>所在地</t>
    <rPh sb="0" eb="3">
      <t>ショザイチ</t>
    </rPh>
    <phoneticPr fontId="37"/>
  </si>
  <si>
    <t>行政書士氏名</t>
    <rPh sb="0" eb="4">
      <t>ギョウセイショシ</t>
    </rPh>
    <rPh sb="4" eb="6">
      <t>シメイ</t>
    </rPh>
    <phoneticPr fontId="37"/>
  </si>
  <si>
    <t>－</t>
  </si>
  <si>
    <t>電話番号</t>
    <rPh sb="0" eb="2">
      <t>デンワ</t>
    </rPh>
    <rPh sb="2" eb="4">
      <t>バンゴウ</t>
    </rPh>
    <phoneticPr fontId="37"/>
  </si>
  <si>
    <t>会社情報</t>
    <rPh sb="0" eb="4">
      <t>カイシャジョウホウ</t>
    </rPh>
    <phoneticPr fontId="3"/>
  </si>
  <si>
    <t>実績高</t>
    <rPh sb="0" eb="2">
      <t>ジッセキ</t>
    </rPh>
    <rPh sb="2" eb="3">
      <t>ダカ</t>
    </rPh>
    <phoneticPr fontId="3"/>
  </si>
  <si>
    <t>技(補</t>
    <rPh sb="0" eb="1">
      <t>ワザ</t>
    </rPh>
    <rPh sb="2" eb="3">
      <t>ホ</t>
    </rPh>
    <phoneticPr fontId="3"/>
  </si>
  <si>
    <t/>
  </si>
  <si>
    <t>追加分</t>
    <rPh sb="0" eb="3">
      <t>ツイカブン</t>
    </rPh>
    <phoneticPr fontId="3"/>
  </si>
  <si>
    <t>技術士補（※）</t>
  </si>
  <si>
    <t>技術者　全体人数</t>
    <rPh sb="4" eb="8">
      <t>ゼンタイニンズウ</t>
    </rPh>
    <phoneticPr fontId="3"/>
  </si>
  <si>
    <t>各シートは入力箇所以外は入力等できません。</t>
    <rPh sb="0" eb="1">
      <t>カク</t>
    </rPh>
    <rPh sb="5" eb="9">
      <t>ニュウリョクカショ</t>
    </rPh>
    <rPh sb="9" eb="11">
      <t>イガイ</t>
    </rPh>
    <rPh sb="12" eb="14">
      <t>ニュウリョク</t>
    </rPh>
    <rPh sb="14" eb="15">
      <t>ナド</t>
    </rPh>
    <phoneticPr fontId="3"/>
  </si>
  <si>
    <t>技術者数</t>
    <rPh sb="0" eb="4">
      <t>ギジュツシャスウ</t>
    </rPh>
    <phoneticPr fontId="3"/>
  </si>
  <si>
    <t>市内取扱</t>
    <rPh sb="0" eb="4">
      <t>シナイトリアツカ</t>
    </rPh>
    <phoneticPr fontId="3"/>
  </si>
  <si>
    <t>業者カード　希望業務及び実績高</t>
  </si>
  <si>
    <t>業者カード 技術者部門情報</t>
  </si>
  <si>
    <t>　６．電子契約の利用希望</t>
    <rPh sb="3" eb="5">
      <t>デンシ</t>
    </rPh>
    <rPh sb="5" eb="7">
      <t>ケイヤク</t>
    </rPh>
    <rPh sb="8" eb="10">
      <t>リヨウ</t>
    </rPh>
    <rPh sb="10" eb="12">
      <t>キボウ</t>
    </rPh>
    <phoneticPr fontId="3"/>
  </si>
  <si>
    <t>●</t>
  </si>
  <si>
    <t>・・・　入力できる箇所</t>
    <rPh sb="4" eb="6">
      <t>ニュウリョク</t>
    </rPh>
    <rPh sb="9" eb="11">
      <t>カショ</t>
    </rPh>
    <phoneticPr fontId="3"/>
  </si>
  <si>
    <t>入力箇所・セルの色について</t>
    <rPh sb="0" eb="4">
      <t>ニュウリョクカショ</t>
    </rPh>
    <rPh sb="8" eb="9">
      <t>イロ</t>
    </rPh>
    <phoneticPr fontId="3"/>
  </si>
  <si>
    <t>・・・　他のシートの情報を転写している箇所</t>
    <rPh sb="4" eb="5">
      <t>ホカ</t>
    </rPh>
    <rPh sb="10" eb="12">
      <t>ジョウホウ</t>
    </rPh>
    <rPh sb="13" eb="15">
      <t>テンシャ</t>
    </rPh>
    <rPh sb="19" eb="21">
      <t>カショ</t>
    </rPh>
    <phoneticPr fontId="3"/>
  </si>
  <si>
    <t>使用印鑑届について</t>
    <rPh sb="0" eb="5">
      <t>シヨウインカントドケ</t>
    </rPh>
    <phoneticPr fontId="3"/>
  </si>
  <si>
    <t>「注意：未入力の項目があります」「入力漏れ」などが表示されている場合は、当該シート内で必須項目が入力されていませんので、見直してください。</t>
    <rPh sb="17" eb="19">
      <t>ニュウリョク</t>
    </rPh>
    <rPh sb="19" eb="20">
      <t>モ</t>
    </rPh>
    <rPh sb="25" eb="27">
      <t>ヒョウジ</t>
    </rPh>
    <rPh sb="32" eb="34">
      <t>バアイ</t>
    </rPh>
    <rPh sb="36" eb="38">
      <t>トウガイ</t>
    </rPh>
    <rPh sb="41" eb="42">
      <t>ナイ</t>
    </rPh>
    <rPh sb="43" eb="45">
      <t>ヒッス</t>
    </rPh>
    <rPh sb="45" eb="47">
      <t>コウモク</t>
    </rPh>
    <rPh sb="48" eb="50">
      <t>ニュウリョク</t>
    </rPh>
    <rPh sb="60" eb="62">
      <t>ミナオ</t>
    </rPh>
    <phoneticPr fontId="3"/>
  </si>
  <si>
    <t>エラー表示について</t>
    <rPh sb="3" eb="5">
      <t>ヒョウジ</t>
    </rPh>
    <phoneticPr fontId="3"/>
  </si>
  <si>
    <t>入力する情報に外字が含まれており、エクセル上で正しく入力できない場合は、当該箇所は常用文字（またはカタカナ）で入力した上で「基本情報入力シート」の７.備考　にその旨を入力してください。</t>
    <rPh sb="0" eb="2">
      <t>ニュウリョク</t>
    </rPh>
    <rPh sb="4" eb="6">
      <t>ジョウホウ</t>
    </rPh>
    <rPh sb="7" eb="9">
      <t>ガイジ</t>
    </rPh>
    <rPh sb="10" eb="11">
      <t>フク</t>
    </rPh>
    <rPh sb="21" eb="22">
      <t>ジョウ</t>
    </rPh>
    <rPh sb="23" eb="24">
      <t>タダ</t>
    </rPh>
    <rPh sb="26" eb="28">
      <t>ニュウリョク</t>
    </rPh>
    <rPh sb="32" eb="34">
      <t>バアイ</t>
    </rPh>
    <rPh sb="36" eb="40">
      <t>トウガイカショ</t>
    </rPh>
    <rPh sb="41" eb="45">
      <t>ジョウヨウモジ</t>
    </rPh>
    <rPh sb="55" eb="57">
      <t>ニュウリョク</t>
    </rPh>
    <rPh sb="59" eb="60">
      <t>ウエ</t>
    </rPh>
    <rPh sb="62" eb="66">
      <t>キホンジョウホウ</t>
    </rPh>
    <rPh sb="66" eb="68">
      <t>ニュウリョク</t>
    </rPh>
    <rPh sb="75" eb="77">
      <t>ビコウ</t>
    </rPh>
    <rPh sb="81" eb="82">
      <t>ムネ</t>
    </rPh>
    <rPh sb="83" eb="85">
      <t>ニュウリョク</t>
    </rPh>
    <phoneticPr fontId="3"/>
  </si>
  <si>
    <t>本エクセルファイルの使用印鑑届のシートを印刷し、押印の上、スキャニング等によりPDF形式にて提出してください。</t>
    <rPh sb="0" eb="1">
      <t>ホン</t>
    </rPh>
    <rPh sb="10" eb="15">
      <t>シヨウインカントドケ</t>
    </rPh>
    <rPh sb="20" eb="22">
      <t>インサツ</t>
    </rPh>
    <rPh sb="24" eb="26">
      <t>オウイン</t>
    </rPh>
    <rPh sb="27" eb="28">
      <t>ウエ</t>
    </rPh>
    <rPh sb="35" eb="36">
      <t>トウ</t>
    </rPh>
    <rPh sb="42" eb="44">
      <t>ケイシキ</t>
    </rPh>
    <rPh sb="46" eb="48">
      <t>テイシュツ</t>
    </rPh>
    <phoneticPr fontId="3"/>
  </si>
  <si>
    <t>事務：役職</t>
    <rPh sb="0" eb="2">
      <t>ジム</t>
    </rPh>
    <phoneticPr fontId="3"/>
  </si>
  <si>
    <t>契約：役職</t>
    <rPh sb="0" eb="2">
      <t>ケイヤク</t>
    </rPh>
    <phoneticPr fontId="3"/>
  </si>
  <si>
    <t>2_1</t>
  </si>
  <si>
    <t>所在</t>
    <rPh sb="0" eb="2">
      <t>ショザイ</t>
    </rPh>
    <phoneticPr fontId="3"/>
  </si>
  <si>
    <t>2年平均実績高（千円）</t>
    <rPh sb="1" eb="2">
      <t>ネン</t>
    </rPh>
    <rPh sb="2" eb="4">
      <t>ヘイキン</t>
    </rPh>
    <rPh sb="4" eb="6">
      <t>ジッセキ</t>
    </rPh>
    <rPh sb="6" eb="7">
      <t>ダカ</t>
    </rPh>
    <rPh sb="8" eb="9">
      <t>セン</t>
    </rPh>
    <rPh sb="9" eb="10">
      <t>エン</t>
    </rPh>
    <phoneticPr fontId="3"/>
  </si>
  <si>
    <t>5-6．水道管内カメラ調査</t>
  </si>
  <si>
    <t>申請書類の日付について</t>
    <rPh sb="0" eb="2">
      <t>シンセイ</t>
    </rPh>
    <rPh sb="2" eb="4">
      <t>ショルイ</t>
    </rPh>
    <rPh sb="5" eb="7">
      <t>ヒヅケ</t>
    </rPh>
    <phoneticPr fontId="3"/>
  </si>
  <si>
    <t>申請期間内の日付であれば、すべての申請書類の日付を統一する必要はありません。（使用印鑑届などを別途作成する関係で、他の申請書類と日付が異なっても問題ありません。）</t>
    <rPh sb="0" eb="5">
      <t>シンセイキカンナイ</t>
    </rPh>
    <rPh sb="6" eb="8">
      <t>ヒヅケ</t>
    </rPh>
    <rPh sb="17" eb="21">
      <t>シンセイショルイ</t>
    </rPh>
    <rPh sb="22" eb="24">
      <t>ヒヅケ</t>
    </rPh>
    <rPh sb="25" eb="27">
      <t>トウイツ</t>
    </rPh>
    <rPh sb="29" eb="31">
      <t>ヒツヨウ</t>
    </rPh>
    <rPh sb="39" eb="41">
      <t>シヨウ</t>
    </rPh>
    <rPh sb="41" eb="43">
      <t>インカン</t>
    </rPh>
    <rPh sb="43" eb="44">
      <t>トドケ</t>
    </rPh>
    <rPh sb="47" eb="49">
      <t>ベット</t>
    </rPh>
    <rPh sb="49" eb="51">
      <t>サクセイ</t>
    </rPh>
    <rPh sb="53" eb="55">
      <t>カンケイ</t>
    </rPh>
    <rPh sb="57" eb="58">
      <t>ホカ</t>
    </rPh>
    <rPh sb="59" eb="63">
      <t>シンセイショルイ</t>
    </rPh>
    <rPh sb="64" eb="66">
      <t>ヒヅケ</t>
    </rPh>
    <rPh sb="67" eb="68">
      <t>コト</t>
    </rPh>
    <rPh sb="72" eb="74">
      <t>モンダイ</t>
    </rPh>
    <phoneticPr fontId="3"/>
  </si>
</sst>
</file>

<file path=xl/styles.xml><?xml version="1.0" encoding="utf-8"?>
<styleSheet xmlns="http://schemas.openxmlformats.org/spreadsheetml/2006/main" xmlns:r="http://schemas.openxmlformats.org/officeDocument/2006/relationships" xmlns:mc="http://schemas.openxmlformats.org/markup-compatibility/2006">
  <numFmts count="2">
    <numFmt numFmtId="176" formatCode="[$-411]ge\.m\.d;@"/>
    <numFmt numFmtId="177" formatCode="[$-411]ggge&quot;年&quot;m&quot;月&quot;d&quot;日&quot;;@"/>
  </numFmts>
  <fonts count="38">
    <font>
      <sz val="11"/>
      <color theme="1"/>
      <name val="游ゴシック"/>
      <family val="3"/>
      <scheme val="minor"/>
    </font>
    <font>
      <sz val="11"/>
      <color auto="1"/>
      <name val="ＭＳ Ｐゴシック"/>
      <family val="3"/>
    </font>
    <font>
      <sz val="11"/>
      <color theme="1"/>
      <name val="游ゴシック"/>
      <family val="3"/>
      <scheme val="minor"/>
    </font>
    <font>
      <sz val="6"/>
      <color auto="1"/>
      <name val="游ゴシック"/>
      <family val="3"/>
    </font>
    <font>
      <b/>
      <sz val="16"/>
      <color theme="1"/>
      <name val="游ゴシック"/>
      <family val="3"/>
      <scheme val="minor"/>
    </font>
    <font>
      <sz val="14"/>
      <color theme="1"/>
      <name val="游ゴシック"/>
      <family val="3"/>
      <scheme val="minor"/>
    </font>
    <font>
      <sz val="12"/>
      <color theme="1"/>
      <name val="游ゴシック"/>
      <family val="3"/>
      <scheme val="minor"/>
    </font>
    <font>
      <b/>
      <sz val="11"/>
      <color theme="1"/>
      <name val="游ゴシック"/>
      <family val="3"/>
      <scheme val="minor"/>
    </font>
    <font>
      <sz val="16"/>
      <color theme="1"/>
      <name val="游ゴシック"/>
      <family val="3"/>
      <scheme val="minor"/>
    </font>
    <font>
      <sz val="10"/>
      <color theme="1"/>
      <name val="游ゴシック"/>
      <family val="3"/>
      <scheme val="minor"/>
    </font>
    <font>
      <b/>
      <sz val="14"/>
      <color rgb="FFFF0000"/>
      <name val="游ゴシック"/>
      <family val="3"/>
      <scheme val="minor"/>
    </font>
    <font>
      <b/>
      <sz val="11"/>
      <color rgb="FFFF0000"/>
      <name val="游ゴシック"/>
      <family val="3"/>
      <scheme val="minor"/>
    </font>
    <font>
      <b/>
      <sz val="16"/>
      <color rgb="FFFF0000"/>
      <name val="游ゴシック"/>
      <family val="3"/>
      <scheme val="minor"/>
    </font>
    <font>
      <b/>
      <sz val="16"/>
      <color theme="1"/>
      <name val="ＭＳ 明朝"/>
      <family val="1"/>
    </font>
    <font>
      <sz val="12"/>
      <color theme="1"/>
      <name val="ＭＳ 明朝"/>
      <family val="1"/>
    </font>
    <font>
      <sz val="11"/>
      <color theme="1"/>
      <name val="Century"/>
      <family val="1"/>
    </font>
    <font>
      <sz val="11"/>
      <color theme="1"/>
      <name val="ＭＳ 明朝"/>
      <family val="1"/>
    </font>
    <font>
      <sz val="10.5"/>
      <color theme="1"/>
      <name val="ＭＳ 明朝"/>
      <family val="1"/>
    </font>
    <font>
      <sz val="14"/>
      <color theme="1"/>
      <name val="Century"/>
      <family val="1"/>
    </font>
    <font>
      <sz val="10.5"/>
      <color theme="1"/>
      <name val="Century"/>
      <family val="1"/>
    </font>
    <font>
      <sz val="9"/>
      <color theme="1"/>
      <name val="ＭＳ 明朝"/>
      <family val="1"/>
    </font>
    <font>
      <sz val="14"/>
      <color theme="1"/>
      <name val="ＭＳ 明朝"/>
      <family val="1"/>
    </font>
    <font>
      <sz val="11"/>
      <color theme="1"/>
      <name val="ＭＳ Ｐ明朝"/>
      <family val="1"/>
    </font>
    <font>
      <b/>
      <sz val="16"/>
      <color theme="1"/>
      <name val="ＭＳ Ｐ明朝"/>
      <family val="1"/>
    </font>
    <font>
      <sz val="10"/>
      <color theme="1"/>
      <name val="ＭＳ Ｐ明朝"/>
      <family val="1"/>
    </font>
    <font>
      <sz val="14"/>
      <color theme="1"/>
      <name val="ＭＳ Ｐ明朝"/>
      <family val="1"/>
    </font>
    <font>
      <sz val="8"/>
      <color theme="1"/>
      <name val="游ゴシック"/>
      <family val="3"/>
      <scheme val="minor"/>
    </font>
    <font>
      <sz val="9"/>
      <color theme="1"/>
      <name val="游ゴシック"/>
      <family val="3"/>
      <scheme val="minor"/>
    </font>
    <font>
      <b/>
      <sz val="12"/>
      <color rgb="FFFF0000"/>
      <name val="游ゴシック"/>
      <family val="3"/>
      <scheme val="minor"/>
    </font>
    <font>
      <sz val="16"/>
      <color theme="1"/>
      <name val="ＭＳ 明朝"/>
      <family val="1"/>
    </font>
    <font>
      <sz val="11"/>
      <color auto="1"/>
      <name val="ＭＳ Ｐ明朝"/>
      <family val="1"/>
    </font>
    <font>
      <sz val="10"/>
      <color auto="1"/>
      <name val="ＭＳ Ｐ明朝"/>
      <family val="1"/>
    </font>
    <font>
      <b/>
      <sz val="14"/>
      <color auto="1"/>
      <name val="ＭＳ Ｐ明朝"/>
      <family val="1"/>
    </font>
    <font>
      <b/>
      <sz val="11"/>
      <color rgb="FFFF0000"/>
      <name val="ＭＳ Ｐ明朝"/>
      <family val="1"/>
    </font>
    <font>
      <sz val="9"/>
      <color auto="1"/>
      <name val="ＭＳ Ｐ明朝"/>
      <family val="1"/>
    </font>
    <font>
      <sz val="12"/>
      <color theme="1"/>
      <name val="ＭＳ Ｐ明朝"/>
      <family val="1"/>
    </font>
    <font>
      <sz val="6"/>
      <color auto="1"/>
      <name val="ＭＳ Ｐゴシック"/>
      <family val="3"/>
    </font>
    <font>
      <sz val="18"/>
      <color theme="3"/>
      <name val="游ゴシック Light"/>
      <family val="2"/>
      <scheme val="major"/>
    </font>
  </fonts>
  <fills count="5">
    <fill>
      <patternFill patternType="none"/>
    </fill>
    <fill>
      <patternFill patternType="gray125"/>
    </fill>
    <fill>
      <patternFill patternType="solid">
        <fgColor theme="5" tint="0.8"/>
        <bgColor indexed="64"/>
      </patternFill>
    </fill>
    <fill>
      <patternFill patternType="solid">
        <fgColor theme="4" tint="0.8"/>
        <bgColor indexed="64"/>
      </patternFill>
    </fill>
    <fill>
      <patternFill patternType="solid">
        <fgColor theme="9" tint="0.8"/>
        <bgColor indexed="64"/>
      </patternFill>
    </fill>
  </fills>
  <borders count="57">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diagonal/>
    </border>
    <border>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top style="medium">
        <color indexed="64"/>
      </top>
      <bottom style="thin">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bottom style="double">
        <color indexed="64"/>
      </bottom>
      <diagonal/>
    </border>
    <border>
      <left style="thin">
        <color indexed="64"/>
      </left>
      <right style="thin">
        <color indexed="64"/>
      </right>
      <top style="double">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double">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double">
        <color indexed="64"/>
      </bottom>
      <diagonal style="thin">
        <color indexed="64"/>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thin">
        <color indexed="64"/>
      </right>
      <top/>
      <bottom style="double">
        <color indexed="64"/>
      </bottom>
      <diagonal style="thin">
        <color indexed="64"/>
      </diagonal>
    </border>
    <border diagonalDown="1">
      <left style="thin">
        <color indexed="64"/>
      </left>
      <right style="thin">
        <color indexed="64"/>
      </right>
      <top/>
      <bottom style="thin">
        <color indexed="64"/>
      </bottom>
      <diagonal style="thin">
        <color indexed="64"/>
      </diagonal>
    </border>
    <border>
      <left style="thin">
        <color indexed="64"/>
      </left>
      <right/>
      <top style="thin">
        <color indexed="64"/>
      </top>
      <bottom style="double">
        <color indexed="64"/>
      </bottom>
      <diagonal/>
    </border>
    <border>
      <left style="thin">
        <color indexed="64"/>
      </left>
      <right/>
      <top style="double">
        <color indexed="64"/>
      </top>
      <bottom style="thin">
        <color indexed="64"/>
      </bottom>
      <diagonal/>
    </border>
    <border>
      <left style="thin">
        <color indexed="64"/>
      </left>
      <right/>
      <top/>
      <bottom style="double">
        <color indexed="64"/>
      </bottom>
      <diagonal/>
    </border>
    <border>
      <left/>
      <right style="thin">
        <color indexed="64"/>
      </right>
      <top style="thin">
        <color indexed="64"/>
      </top>
      <bottom style="double">
        <color indexed="64"/>
      </bottom>
      <diagonal/>
    </border>
    <border>
      <left/>
      <right style="thin">
        <color indexed="64"/>
      </right>
      <top style="double">
        <color indexed="64"/>
      </top>
      <bottom style="thin">
        <color indexed="64"/>
      </bottom>
      <diagonal/>
    </border>
    <border>
      <left/>
      <right style="thin">
        <color indexed="64"/>
      </right>
      <top/>
      <bottom style="double">
        <color indexed="64"/>
      </bottom>
      <diagonal/>
    </border>
    <border>
      <left style="double">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s>
  <cellStyleXfs count="7">
    <xf numFmtId="0" fontId="0" fillId="0" borderId="0"/>
    <xf numFmtId="38" fontId="1" fillId="0" borderId="0" applyFont="0" applyFill="0" applyBorder="0" applyAlignment="0" applyProtection="0">
      <alignment vertical="center"/>
    </xf>
    <xf numFmtId="0" fontId="1" fillId="0" borderId="0"/>
    <xf numFmtId="0" fontId="2" fillId="0" borderId="0">
      <alignment vertical="center"/>
    </xf>
    <xf numFmtId="0" fontId="2" fillId="0" borderId="0">
      <alignment vertical="center"/>
    </xf>
    <xf numFmtId="0" fontId="1" fillId="0" borderId="0">
      <alignment vertical="center"/>
    </xf>
    <xf numFmtId="38" fontId="2" fillId="0" borderId="0" applyFont="0" applyFill="0" applyBorder="0" applyAlignment="0" applyProtection="0">
      <alignment vertical="center"/>
    </xf>
  </cellStyleXfs>
  <cellXfs count="328">
    <xf numFmtId="0" fontId="0" fillId="0" borderId="0" xfId="0"/>
    <xf numFmtId="0" fontId="4" fillId="0" borderId="0" xfId="0" applyFont="1" applyAlignment="1">
      <alignment horizontal="center"/>
    </xf>
    <xf numFmtId="0" fontId="5" fillId="0" borderId="0" xfId="0" applyFont="1"/>
    <xf numFmtId="0" fontId="0" fillId="2" borderId="1" xfId="0" applyFill="1" applyBorder="1"/>
    <xf numFmtId="0" fontId="0" fillId="3" borderId="1" xfId="0" applyFill="1" applyBorder="1"/>
    <xf numFmtId="0" fontId="0" fillId="0" borderId="0" xfId="0" applyAlignment="1">
      <alignment wrapText="1"/>
    </xf>
    <xf numFmtId="0" fontId="0" fillId="0" borderId="0" xfId="0" applyAlignment="1">
      <alignment vertical="top" wrapText="1"/>
    </xf>
    <xf numFmtId="0" fontId="6" fillId="0" borderId="0" xfId="0" applyFont="1"/>
    <xf numFmtId="0" fontId="0" fillId="0" borderId="0" xfId="0" applyAlignment="1">
      <alignment vertical="center"/>
    </xf>
    <xf numFmtId="0" fontId="0" fillId="0" borderId="1" xfId="0" applyBorder="1" applyAlignment="1">
      <alignment horizontal="center" vertical="center"/>
    </xf>
    <xf numFmtId="0" fontId="0" fillId="0" borderId="1" xfId="0" applyBorder="1" applyAlignment="1">
      <alignment vertical="center"/>
    </xf>
    <xf numFmtId="0" fontId="0" fillId="0" borderId="1" xfId="0" applyBorder="1" applyAlignment="1">
      <alignment vertical="center" wrapText="1"/>
    </xf>
    <xf numFmtId="0" fontId="0" fillId="0" borderId="1" xfId="0" applyBorder="1" applyAlignment="1">
      <alignment horizontal="left" vertical="center"/>
    </xf>
    <xf numFmtId="0" fontId="0" fillId="0" borderId="1" xfId="0" applyBorder="1" applyAlignment="1">
      <alignment horizontal="left" vertical="center" wrapText="1"/>
    </xf>
    <xf numFmtId="0" fontId="0" fillId="3" borderId="2" xfId="0" applyFill="1" applyBorder="1" applyAlignment="1">
      <alignment horizontal="right"/>
    </xf>
    <xf numFmtId="0" fontId="0" fillId="0" borderId="1" xfId="0" applyBorder="1" applyAlignment="1">
      <alignment horizontal="center" wrapText="1"/>
    </xf>
    <xf numFmtId="0" fontId="0" fillId="0" borderId="1" xfId="0" applyBorder="1" applyAlignment="1">
      <alignment horizontal="center" shrinkToFit="1"/>
    </xf>
    <xf numFmtId="0" fontId="0" fillId="0" borderId="1" xfId="0" applyBorder="1" applyAlignment="1">
      <alignment horizontal="center" vertical="center" wrapText="1"/>
    </xf>
    <xf numFmtId="0" fontId="7" fillId="2" borderId="1" xfId="0" applyFont="1" applyFill="1" applyBorder="1" applyAlignment="1" applyProtection="1">
      <alignment horizontal="center" vertical="center" wrapText="1"/>
      <protection locked="0"/>
    </xf>
    <xf numFmtId="0" fontId="0" fillId="3" borderId="0" xfId="0" applyFill="1" applyAlignment="1">
      <alignment vertical="center"/>
    </xf>
    <xf numFmtId="176" fontId="0" fillId="3" borderId="0" xfId="0" applyNumberFormat="1" applyFill="1"/>
    <xf numFmtId="0" fontId="0" fillId="0" borderId="3" xfId="0" applyBorder="1"/>
    <xf numFmtId="0" fontId="0" fillId="0" borderId="1" xfId="0" applyBorder="1"/>
    <xf numFmtId="0" fontId="0" fillId="3" borderId="0" xfId="0" applyFill="1"/>
    <xf numFmtId="0" fontId="8" fillId="0" borderId="0" xfId="0" applyFont="1" applyAlignment="1">
      <alignment horizontal="left"/>
    </xf>
    <xf numFmtId="0" fontId="5" fillId="0" borderId="0" xfId="0" applyFont="1" applyAlignment="1">
      <alignment horizontal="left"/>
    </xf>
    <xf numFmtId="0" fontId="0" fillId="0" borderId="1" xfId="0" applyBorder="1" applyAlignment="1">
      <alignment horizontal="center"/>
    </xf>
    <xf numFmtId="0" fontId="0" fillId="0" borderId="4" xfId="0" applyFill="1" applyBorder="1" applyAlignment="1">
      <alignment horizontal="center"/>
    </xf>
    <xf numFmtId="0" fontId="9" fillId="0" borderId="0" xfId="0" applyFont="1"/>
    <xf numFmtId="177" fontId="0" fillId="2" borderId="1" xfId="0" applyNumberFormat="1" applyFill="1" applyBorder="1" applyAlignment="1" applyProtection="1">
      <alignment horizontal="left"/>
      <protection locked="0"/>
    </xf>
    <xf numFmtId="49" fontId="0" fillId="2" borderId="1" xfId="0" applyNumberFormat="1" applyFill="1" applyBorder="1" applyAlignment="1" applyProtection="1">
      <alignment horizontal="left"/>
      <protection locked="0"/>
    </xf>
    <xf numFmtId="0" fontId="0" fillId="2" borderId="1" xfId="0" applyFill="1" applyBorder="1" applyAlignment="1" applyProtection="1">
      <alignment horizontal="left" vertical="center" wrapText="1"/>
      <protection locked="0"/>
    </xf>
    <xf numFmtId="0" fontId="0" fillId="0" borderId="0" xfId="0" applyFill="1" applyBorder="1" applyAlignment="1">
      <alignment horizontal="center"/>
    </xf>
    <xf numFmtId="0" fontId="0" fillId="2" borderId="1" xfId="0" applyFill="1" applyBorder="1" applyProtection="1">
      <protection locked="0"/>
    </xf>
    <xf numFmtId="0" fontId="0" fillId="2" borderId="1" xfId="0" applyFill="1" applyBorder="1" applyAlignment="1" applyProtection="1">
      <alignment horizontal="left" vertical="center"/>
      <protection locked="0"/>
    </xf>
    <xf numFmtId="0" fontId="0" fillId="0" borderId="0" xfId="0" applyAlignment="1">
      <alignment horizontal="center"/>
    </xf>
    <xf numFmtId="0" fontId="0" fillId="0" borderId="4" xfId="0" applyFill="1" applyBorder="1"/>
    <xf numFmtId="0" fontId="0" fillId="2" borderId="1" xfId="0" applyFill="1" applyBorder="1" applyAlignment="1" applyProtection="1">
      <alignment vertical="center" wrapText="1"/>
      <protection locked="0"/>
    </xf>
    <xf numFmtId="0" fontId="0" fillId="2" borderId="1" xfId="0" applyFill="1" applyBorder="1" applyAlignment="1" applyProtection="1">
      <alignment vertical="center"/>
      <protection locked="0"/>
    </xf>
    <xf numFmtId="0" fontId="0" fillId="2" borderId="1" xfId="0" applyFill="1" applyBorder="1" applyAlignment="1" applyProtection="1">
      <alignment horizontal="left"/>
      <protection locked="0"/>
    </xf>
    <xf numFmtId="0" fontId="10" fillId="0" borderId="0" xfId="0" applyFont="1" applyAlignment="1">
      <alignment horizontal="right"/>
    </xf>
    <xf numFmtId="0" fontId="11" fillId="0" borderId="0" xfId="0" applyFont="1"/>
    <xf numFmtId="0" fontId="12" fillId="0" borderId="0" xfId="0" applyFont="1" applyAlignment="1">
      <alignment horizontal="right"/>
    </xf>
    <xf numFmtId="0" fontId="0" fillId="3" borderId="2" xfId="0" applyFill="1" applyBorder="1"/>
    <xf numFmtId="0" fontId="6" fillId="0" borderId="0" xfId="0" applyFont="1" applyAlignment="1">
      <alignment vertical="center" wrapText="1"/>
    </xf>
    <xf numFmtId="0" fontId="6" fillId="0" borderId="5" xfId="0" applyFont="1" applyBorder="1" applyAlignment="1">
      <alignment horizontal="distributed" indent="1"/>
    </xf>
    <xf numFmtId="0" fontId="6" fillId="0" borderId="5" xfId="0" applyFont="1" applyBorder="1" applyAlignment="1">
      <alignment horizontal="distributed" vertical="center" indent="1"/>
    </xf>
    <xf numFmtId="0" fontId="6" fillId="0" borderId="5" xfId="0" applyFont="1" applyBorder="1" applyAlignment="1">
      <alignment horizontal="distributed" vertical="center"/>
    </xf>
    <xf numFmtId="0" fontId="6" fillId="0" borderId="6" xfId="0" applyFont="1" applyBorder="1" applyAlignment="1">
      <alignment horizontal="distributed" vertical="center" indent="1"/>
    </xf>
    <xf numFmtId="0" fontId="6" fillId="0" borderId="7" xfId="0" applyFont="1" applyBorder="1" applyAlignment="1">
      <alignment horizontal="distributed" vertical="center" indent="1"/>
    </xf>
    <xf numFmtId="0" fontId="0" fillId="0" borderId="5" xfId="0" applyFont="1" applyBorder="1" applyAlignment="1">
      <alignment horizontal="distributed" indent="1"/>
    </xf>
    <xf numFmtId="0" fontId="0" fillId="0" borderId="5" xfId="0" applyFont="1" applyBorder="1" applyAlignment="1">
      <alignment horizontal="distributed" vertical="center" indent="1"/>
    </xf>
    <xf numFmtId="0" fontId="6" fillId="0" borderId="4" xfId="0" applyFont="1" applyBorder="1" applyAlignment="1">
      <alignment horizontal="distributed" indent="1"/>
    </xf>
    <xf numFmtId="0" fontId="6" fillId="0" borderId="4" xfId="0" applyFont="1" applyBorder="1" applyAlignment="1">
      <alignment horizontal="distributed" vertical="center" indent="1"/>
    </xf>
    <xf numFmtId="0" fontId="6" fillId="0" borderId="4" xfId="0" applyFont="1" applyBorder="1" applyAlignment="1">
      <alignment horizontal="distributed" vertical="center"/>
    </xf>
    <xf numFmtId="0" fontId="6" fillId="0" borderId="8" xfId="0" applyFont="1" applyBorder="1" applyAlignment="1">
      <alignment horizontal="distributed" vertical="center" indent="1"/>
    </xf>
    <xf numFmtId="0" fontId="6" fillId="0" borderId="2" xfId="0" applyFont="1" applyBorder="1" applyAlignment="1">
      <alignment horizontal="distributed" vertical="center" indent="1"/>
    </xf>
    <xf numFmtId="0" fontId="0" fillId="0" borderId="4" xfId="0" applyFont="1" applyBorder="1" applyAlignment="1">
      <alignment horizontal="distributed" indent="1"/>
    </xf>
    <xf numFmtId="0" fontId="0" fillId="0" borderId="4" xfId="0" applyFont="1" applyBorder="1" applyAlignment="1">
      <alignment horizontal="distributed" vertical="center" indent="1"/>
    </xf>
    <xf numFmtId="0" fontId="6" fillId="0" borderId="9" xfId="0" applyFont="1" applyBorder="1" applyAlignment="1">
      <alignment horizontal="distributed" indent="1"/>
    </xf>
    <xf numFmtId="0" fontId="0" fillId="3" borderId="1" xfId="0" applyFill="1" applyBorder="1" applyAlignment="1"/>
    <xf numFmtId="0" fontId="0" fillId="3" borderId="1" xfId="0" applyFill="1" applyBorder="1" applyAlignment="1">
      <alignment horizontal="center" vertical="center"/>
    </xf>
    <xf numFmtId="0" fontId="6" fillId="0" borderId="9" xfId="0" applyFont="1" applyBorder="1" applyAlignment="1">
      <alignment horizontal="distributed" vertical="center" indent="1"/>
    </xf>
    <xf numFmtId="0" fontId="6" fillId="0" borderId="9" xfId="0" applyFont="1" applyBorder="1" applyAlignment="1">
      <alignment horizontal="distributed" vertical="center"/>
    </xf>
    <xf numFmtId="0" fontId="6" fillId="0" borderId="10" xfId="0" applyFont="1" applyBorder="1" applyAlignment="1">
      <alignment horizontal="distributed" vertical="center" indent="1"/>
    </xf>
    <xf numFmtId="0" fontId="6" fillId="0" borderId="11" xfId="0" applyFont="1" applyBorder="1" applyAlignment="1">
      <alignment horizontal="distributed" vertical="center" indent="1"/>
    </xf>
    <xf numFmtId="0" fontId="0" fillId="0" borderId="9" xfId="0" applyFont="1" applyBorder="1" applyAlignment="1">
      <alignment horizontal="distributed" indent="1"/>
    </xf>
    <xf numFmtId="0" fontId="0" fillId="0" borderId="9" xfId="0" applyFont="1" applyBorder="1" applyAlignment="1">
      <alignment horizontal="distributed" vertical="center" indent="1"/>
    </xf>
    <xf numFmtId="0" fontId="0" fillId="3" borderId="1" xfId="0" applyFill="1" applyBorder="1" applyAlignment="1">
      <alignment horizontal="left"/>
    </xf>
    <xf numFmtId="0" fontId="0" fillId="3" borderId="1" xfId="0" applyFill="1" applyBorder="1" applyAlignment="1">
      <alignment vertical="center" wrapText="1"/>
    </xf>
    <xf numFmtId="0" fontId="0" fillId="3" borderId="1" xfId="0" applyFill="1" applyBorder="1" applyAlignment="1">
      <alignment vertical="center"/>
    </xf>
    <xf numFmtId="0" fontId="9" fillId="3" borderId="1" xfId="0" applyFont="1" applyFill="1" applyBorder="1" applyAlignment="1">
      <alignment horizontal="left" shrinkToFit="1"/>
    </xf>
    <xf numFmtId="0" fontId="0" fillId="3" borderId="1" xfId="0" applyFill="1" applyBorder="1" applyAlignment="1">
      <alignment vertical="center" shrinkToFit="1"/>
    </xf>
    <xf numFmtId="177" fontId="6" fillId="3" borderId="0" xfId="0" applyNumberFormat="1" applyFont="1" applyFill="1" applyAlignment="1">
      <alignment horizontal="right"/>
    </xf>
    <xf numFmtId="0" fontId="0" fillId="3" borderId="1" xfId="0" applyFill="1" applyBorder="1" applyAlignment="1">
      <alignment horizontal="center"/>
    </xf>
    <xf numFmtId="0" fontId="0" fillId="0" borderId="0" xfId="4" applyFont="1">
      <alignment vertical="center"/>
    </xf>
    <xf numFmtId="0" fontId="13" fillId="0" borderId="0" xfId="4" applyFont="1" applyAlignment="1">
      <alignment horizontal="center" vertical="center"/>
    </xf>
    <xf numFmtId="0" fontId="14" fillId="0" borderId="0" xfId="4" applyFont="1" applyAlignment="1">
      <alignment vertical="center"/>
    </xf>
    <xf numFmtId="0" fontId="15" fillId="0" borderId="0" xfId="4" applyFont="1" applyAlignment="1">
      <alignment vertical="center"/>
    </xf>
    <xf numFmtId="0" fontId="16" fillId="0" borderId="0" xfId="4" applyFont="1" applyAlignment="1">
      <alignment vertical="center"/>
    </xf>
    <xf numFmtId="0" fontId="16" fillId="0" borderId="12" xfId="4" applyFont="1" applyBorder="1" applyAlignment="1">
      <alignment horizontal="center" vertical="center" wrapText="1"/>
    </xf>
    <xf numFmtId="0" fontId="16" fillId="0" borderId="13" xfId="4" applyFont="1" applyBorder="1" applyAlignment="1">
      <alignment horizontal="center" vertical="center" wrapText="1"/>
    </xf>
    <xf numFmtId="0" fontId="16" fillId="0" borderId="14" xfId="4" applyFont="1" applyBorder="1" applyAlignment="1">
      <alignment horizontal="center" vertical="center" wrapText="1"/>
    </xf>
    <xf numFmtId="0" fontId="16" fillId="0" borderId="15" xfId="4" applyFont="1" applyBorder="1" applyAlignment="1">
      <alignment horizontal="center" vertical="center" wrapText="1"/>
    </xf>
    <xf numFmtId="0" fontId="15" fillId="0" borderId="16" xfId="4" applyFont="1" applyBorder="1" applyAlignment="1">
      <alignment horizontal="center" vertical="center" wrapText="1"/>
    </xf>
    <xf numFmtId="0" fontId="17" fillId="0" borderId="0" xfId="4" applyFont="1" applyAlignment="1">
      <alignment vertical="center"/>
    </xf>
    <xf numFmtId="0" fontId="16" fillId="0" borderId="0" xfId="4" applyFont="1" applyAlignment="1">
      <alignment horizontal="center" vertical="center"/>
    </xf>
    <xf numFmtId="0" fontId="16" fillId="2" borderId="0" xfId="4" applyFont="1" applyFill="1" applyAlignment="1" applyProtection="1">
      <alignment vertical="center"/>
      <protection locked="0"/>
    </xf>
    <xf numFmtId="0" fontId="18" fillId="0" borderId="0" xfId="4" applyFont="1" applyAlignment="1">
      <alignment vertical="center"/>
    </xf>
    <xf numFmtId="0" fontId="19" fillId="0" borderId="0" xfId="4" applyFont="1" applyAlignment="1">
      <alignment vertical="center"/>
    </xf>
    <xf numFmtId="0" fontId="16" fillId="0" borderId="17" xfId="4" applyFont="1" applyBorder="1" applyAlignment="1">
      <alignment horizontal="center" vertical="center" wrapText="1"/>
    </xf>
    <xf numFmtId="0" fontId="16" fillId="0" borderId="18" xfId="4" applyFont="1" applyBorder="1" applyAlignment="1">
      <alignment horizontal="center" vertical="center" wrapText="1"/>
    </xf>
    <xf numFmtId="0" fontId="16" fillId="0" borderId="11" xfId="4" applyFont="1" applyBorder="1" applyAlignment="1">
      <alignment horizontal="center" vertical="center" wrapText="1"/>
    </xf>
    <xf numFmtId="0" fontId="16" fillId="0" borderId="4" xfId="4" applyFont="1" applyBorder="1" applyAlignment="1">
      <alignment horizontal="center" vertical="center" wrapText="1"/>
    </xf>
    <xf numFmtId="0" fontId="15" fillId="0" borderId="19" xfId="4" applyFont="1" applyBorder="1" applyAlignment="1">
      <alignment horizontal="center" vertical="center" wrapText="1"/>
    </xf>
    <xf numFmtId="0" fontId="20" fillId="0" borderId="20" xfId="4" applyFont="1" applyBorder="1" applyAlignment="1">
      <alignment horizontal="left" vertical="top"/>
    </xf>
    <xf numFmtId="0" fontId="20" fillId="0" borderId="5" xfId="4" applyFont="1" applyBorder="1" applyAlignment="1">
      <alignment horizontal="left" vertical="top"/>
    </xf>
    <xf numFmtId="0" fontId="2" fillId="3" borderId="5" xfId="4" applyFill="1" applyBorder="1" applyAlignment="1">
      <alignment horizontal="center" vertical="center"/>
    </xf>
    <xf numFmtId="0" fontId="2" fillId="3" borderId="5" xfId="4" applyFill="1" applyBorder="1" applyAlignment="1">
      <alignment horizontal="center" vertical="center" wrapText="1"/>
    </xf>
    <xf numFmtId="0" fontId="2" fillId="3" borderId="21" xfId="4" applyFill="1" applyBorder="1" applyAlignment="1">
      <alignment horizontal="center" vertical="center"/>
    </xf>
    <xf numFmtId="0" fontId="21" fillId="0" borderId="0" xfId="4" applyFont="1" applyAlignment="1">
      <alignment horizontal="right" vertical="center"/>
    </xf>
    <xf numFmtId="0" fontId="20" fillId="0" borderId="22" xfId="4" applyFont="1" applyBorder="1" applyAlignment="1">
      <alignment horizontal="left" vertical="top"/>
    </xf>
    <xf numFmtId="0" fontId="20" fillId="0" borderId="4" xfId="4" applyFont="1" applyBorder="1" applyAlignment="1">
      <alignment horizontal="left" vertical="top"/>
    </xf>
    <xf numFmtId="0" fontId="2" fillId="3" borderId="4" xfId="4" applyFill="1" applyBorder="1" applyAlignment="1">
      <alignment horizontal="center" vertical="center"/>
    </xf>
    <xf numFmtId="0" fontId="2" fillId="3" borderId="4" xfId="4" applyFill="1" applyBorder="1" applyAlignment="1">
      <alignment horizontal="center" vertical="center" wrapText="1"/>
    </xf>
    <xf numFmtId="0" fontId="2" fillId="3" borderId="19" xfId="4" applyFill="1" applyBorder="1" applyAlignment="1">
      <alignment horizontal="center" vertical="center"/>
    </xf>
    <xf numFmtId="0" fontId="16" fillId="0" borderId="0" xfId="4" applyFont="1">
      <alignment vertical="center"/>
    </xf>
    <xf numFmtId="0" fontId="0" fillId="3" borderId="0" xfId="4" applyFont="1" applyFill="1">
      <alignment vertical="center"/>
    </xf>
    <xf numFmtId="0" fontId="2" fillId="3" borderId="22" xfId="4" applyFill="1" applyBorder="1" applyAlignment="1">
      <alignment horizontal="center" vertical="center" shrinkToFit="1"/>
    </xf>
    <xf numFmtId="0" fontId="2" fillId="3" borderId="4" xfId="4" applyFill="1" applyBorder="1" applyAlignment="1">
      <alignment horizontal="center" vertical="center" shrinkToFit="1"/>
    </xf>
    <xf numFmtId="177" fontId="16" fillId="3" borderId="0" xfId="4" applyNumberFormat="1" applyFont="1" applyFill="1" applyAlignment="1">
      <alignment horizontal="right" vertical="center"/>
    </xf>
    <xf numFmtId="0" fontId="16" fillId="0" borderId="0" xfId="4" applyFont="1" applyFill="1" applyAlignment="1">
      <alignment horizontal="right" vertical="center"/>
    </xf>
    <xf numFmtId="0" fontId="0" fillId="0" borderId="0" xfId="4" applyFont="1" applyAlignment="1">
      <alignment horizontal="right" vertical="center"/>
    </xf>
    <xf numFmtId="0" fontId="16" fillId="0" borderId="23" xfId="4" applyFont="1" applyBorder="1" applyAlignment="1">
      <alignment horizontal="center" vertical="center" wrapText="1"/>
    </xf>
    <xf numFmtId="0" fontId="2" fillId="3" borderId="24" xfId="4" applyFill="1" applyBorder="1" applyAlignment="1">
      <alignment horizontal="center" vertical="center" shrinkToFit="1"/>
    </xf>
    <xf numFmtId="0" fontId="2" fillId="3" borderId="25" xfId="4" applyFill="1" applyBorder="1" applyAlignment="1">
      <alignment horizontal="center" vertical="center" shrinkToFit="1"/>
    </xf>
    <xf numFmtId="0" fontId="2" fillId="3" borderId="25" xfId="4" applyFill="1" applyBorder="1" applyAlignment="1">
      <alignment horizontal="center" vertical="center"/>
    </xf>
    <xf numFmtId="0" fontId="2" fillId="3" borderId="25" xfId="4" applyFill="1" applyBorder="1" applyAlignment="1">
      <alignment horizontal="center" vertical="center" wrapText="1"/>
    </xf>
    <xf numFmtId="0" fontId="2" fillId="3" borderId="26" xfId="4" applyFill="1" applyBorder="1" applyAlignment="1">
      <alignment horizontal="center" vertical="center"/>
    </xf>
    <xf numFmtId="0" fontId="2" fillId="0" borderId="0" xfId="4" applyBorder="1">
      <alignment vertical="center"/>
    </xf>
    <xf numFmtId="0" fontId="22" fillId="0" borderId="0" xfId="4" applyFont="1" applyAlignment="1">
      <alignment vertical="center"/>
    </xf>
    <xf numFmtId="0" fontId="23" fillId="0" borderId="6" xfId="4" applyFont="1" applyBorder="1" applyAlignment="1">
      <alignment horizontal="center"/>
    </xf>
    <xf numFmtId="0" fontId="23" fillId="0" borderId="27" xfId="4" applyFont="1" applyBorder="1" applyAlignment="1">
      <alignment horizontal="center" vertical="center"/>
    </xf>
    <xf numFmtId="0" fontId="22" fillId="0" borderId="27" xfId="4" applyFont="1" applyBorder="1" applyAlignment="1">
      <alignment horizontal="justify" vertical="center"/>
    </xf>
    <xf numFmtId="0" fontId="22" fillId="0" borderId="27" xfId="4" applyFont="1" applyBorder="1" applyAlignment="1">
      <alignment horizontal="center" vertical="center"/>
    </xf>
    <xf numFmtId="0" fontId="22" fillId="0" borderId="27" xfId="4" applyFont="1" applyBorder="1" applyAlignment="1">
      <alignment horizontal="center" vertical="center" shrinkToFit="1"/>
    </xf>
    <xf numFmtId="0" fontId="22" fillId="0" borderId="27" xfId="4" applyFont="1" applyBorder="1" applyAlignment="1">
      <alignment vertical="top"/>
    </xf>
    <xf numFmtId="0" fontId="22" fillId="0" borderId="27" xfId="4" applyFont="1" applyBorder="1" applyAlignment="1">
      <alignment vertical="center"/>
    </xf>
    <xf numFmtId="0" fontId="22" fillId="0" borderId="7" xfId="4" applyFont="1" applyBorder="1" applyAlignment="1">
      <alignment vertical="top"/>
    </xf>
    <xf numFmtId="0" fontId="24" fillId="0" borderId="0" xfId="4" applyFont="1" applyAlignment="1">
      <alignment vertical="center" wrapText="1"/>
    </xf>
    <xf numFmtId="0" fontId="24" fillId="0" borderId="0" xfId="4" applyFont="1" applyAlignment="1">
      <alignment vertical="center"/>
    </xf>
    <xf numFmtId="0" fontId="23" fillId="0" borderId="8" xfId="4" applyFont="1" applyBorder="1" applyAlignment="1">
      <alignment horizontal="center"/>
    </xf>
    <xf numFmtId="0" fontId="23" fillId="0" borderId="0" xfId="4" applyFont="1" applyBorder="1" applyAlignment="1">
      <alignment horizontal="center" vertical="center"/>
    </xf>
    <xf numFmtId="0" fontId="22" fillId="0" borderId="0" xfId="4" applyFont="1" applyBorder="1" applyAlignment="1">
      <alignment horizontal="center" vertical="center"/>
    </xf>
    <xf numFmtId="0" fontId="22" fillId="0" borderId="0" xfId="4" applyFont="1" applyBorder="1" applyAlignment="1">
      <alignment horizontal="center" vertical="center" shrinkToFit="1"/>
    </xf>
    <xf numFmtId="0" fontId="22" fillId="0" borderId="0" xfId="4" applyFont="1" applyBorder="1" applyAlignment="1">
      <alignment vertical="center"/>
    </xf>
    <xf numFmtId="0" fontId="22" fillId="0" borderId="2" xfId="4" applyFont="1" applyBorder="1" applyAlignment="1">
      <alignment vertical="center"/>
    </xf>
    <xf numFmtId="0" fontId="25" fillId="0" borderId="27" xfId="4" applyFont="1" applyBorder="1" applyAlignment="1">
      <alignment horizontal="right" vertical="center"/>
    </xf>
    <xf numFmtId="0" fontId="22" fillId="3" borderId="0" xfId="4" applyFont="1" applyFill="1" applyBorder="1" applyAlignment="1">
      <alignment vertical="center" wrapText="1"/>
    </xf>
    <xf numFmtId="0" fontId="22" fillId="3" borderId="0" xfId="4" applyFont="1" applyFill="1" applyBorder="1" applyAlignment="1">
      <alignment vertical="center" shrinkToFit="1"/>
    </xf>
    <xf numFmtId="177" fontId="22" fillId="3" borderId="0" xfId="4" applyNumberFormat="1" applyFont="1" applyFill="1" applyBorder="1" applyAlignment="1">
      <alignment horizontal="right" vertical="center"/>
    </xf>
    <xf numFmtId="0" fontId="2" fillId="0" borderId="2" xfId="4" applyBorder="1" applyAlignment="1">
      <alignment horizontal="right" vertical="center"/>
    </xf>
    <xf numFmtId="0" fontId="22" fillId="0" borderId="0" xfId="4" applyFont="1" applyBorder="1" applyAlignment="1">
      <alignment horizontal="right" vertical="center"/>
    </xf>
    <xf numFmtId="0" fontId="23" fillId="0" borderId="10" xfId="4" applyFont="1" applyBorder="1" applyAlignment="1">
      <alignment horizontal="center"/>
    </xf>
    <xf numFmtId="0" fontId="23" fillId="0" borderId="28" xfId="4" applyFont="1" applyBorder="1" applyAlignment="1">
      <alignment horizontal="center" vertical="center"/>
    </xf>
    <xf numFmtId="0" fontId="22" fillId="0" borderId="28" xfId="4" applyFont="1" applyBorder="1" applyAlignment="1">
      <alignment vertical="center"/>
    </xf>
    <xf numFmtId="0" fontId="22" fillId="0" borderId="28" xfId="4" applyFont="1" applyBorder="1" applyAlignment="1">
      <alignment horizontal="center" vertical="center"/>
    </xf>
    <xf numFmtId="0" fontId="22" fillId="0" borderId="28" xfId="4" applyFont="1" applyBorder="1" applyAlignment="1">
      <alignment horizontal="center" vertical="center" shrinkToFit="1"/>
    </xf>
    <xf numFmtId="177" fontId="22" fillId="3" borderId="28" xfId="4" applyNumberFormat="1" applyFont="1" applyFill="1" applyBorder="1" applyAlignment="1">
      <alignment horizontal="right" vertical="center"/>
    </xf>
    <xf numFmtId="0" fontId="22" fillId="3" borderId="28" xfId="4" applyFont="1" applyFill="1" applyBorder="1" applyAlignment="1">
      <alignment vertical="center" wrapText="1"/>
    </xf>
    <xf numFmtId="0" fontId="22" fillId="3" borderId="28" xfId="4" applyFont="1" applyFill="1" applyBorder="1" applyAlignment="1">
      <alignment vertical="center" shrinkToFit="1"/>
    </xf>
    <xf numFmtId="0" fontId="22" fillId="0" borderId="11" xfId="4" applyFont="1" applyBorder="1" applyAlignment="1">
      <alignment vertical="center"/>
    </xf>
    <xf numFmtId="0" fontId="0" fillId="0" borderId="5" xfId="0" applyBorder="1" applyAlignment="1">
      <alignment horizontal="center" vertical="center"/>
    </xf>
    <xf numFmtId="0" fontId="26" fillId="0" borderId="3" xfId="0" applyFont="1" applyFill="1" applyBorder="1" applyAlignment="1">
      <alignment horizontal="center" vertical="center" textRotation="255"/>
    </xf>
    <xf numFmtId="0" fontId="26" fillId="0" borderId="29" xfId="0" applyFont="1" applyFill="1" applyBorder="1" applyAlignment="1">
      <alignment horizontal="center" vertical="center" textRotation="255"/>
    </xf>
    <xf numFmtId="0" fontId="26" fillId="0" borderId="30" xfId="0" applyFont="1" applyFill="1" applyBorder="1" applyAlignment="1">
      <alignment horizontal="center" vertical="center" textRotation="255"/>
    </xf>
    <xf numFmtId="0" fontId="27" fillId="0" borderId="31" xfId="0" applyFont="1" applyFill="1" applyBorder="1" applyAlignment="1">
      <alignment horizontal="center" vertical="center" textRotation="255"/>
    </xf>
    <xf numFmtId="0" fontId="27" fillId="0" borderId="29" xfId="0" applyFont="1" applyFill="1" applyBorder="1" applyAlignment="1">
      <alignment horizontal="center" vertical="center" textRotation="255"/>
    </xf>
    <xf numFmtId="0" fontId="27" fillId="0" borderId="30" xfId="0" applyFont="1" applyFill="1" applyBorder="1" applyAlignment="1">
      <alignment horizontal="center" vertical="center" textRotation="255"/>
    </xf>
    <xf numFmtId="0" fontId="0" fillId="0" borderId="31" xfId="0" applyFont="1" applyFill="1" applyBorder="1" applyAlignment="1">
      <alignment vertical="center" textRotation="255"/>
    </xf>
    <xf numFmtId="0" fontId="0" fillId="0" borderId="29" xfId="0" applyFont="1" applyFill="1" applyBorder="1" applyAlignment="1">
      <alignment vertical="center" textRotation="255"/>
    </xf>
    <xf numFmtId="0" fontId="0" fillId="0" borderId="30" xfId="0" applyFont="1" applyFill="1" applyBorder="1" applyAlignment="1">
      <alignment vertical="center" textRotation="255"/>
    </xf>
    <xf numFmtId="0" fontId="27" fillId="0" borderId="31" xfId="0" applyFont="1" applyFill="1" applyBorder="1" applyAlignment="1">
      <alignment vertical="center" textRotation="255"/>
    </xf>
    <xf numFmtId="0" fontId="27" fillId="0" borderId="29" xfId="0" applyFont="1" applyFill="1" applyBorder="1" applyAlignment="1">
      <alignment vertical="center" textRotation="255"/>
    </xf>
    <xf numFmtId="0" fontId="27" fillId="0" borderId="30" xfId="0" applyFont="1" applyFill="1" applyBorder="1" applyAlignment="1">
      <alignment vertical="center" textRotation="255"/>
    </xf>
    <xf numFmtId="0" fontId="27" fillId="0" borderId="32" xfId="0" applyFont="1" applyFill="1" applyBorder="1" applyAlignment="1">
      <alignment vertical="center" textRotation="255"/>
    </xf>
    <xf numFmtId="0" fontId="0" fillId="0" borderId="0" xfId="0" applyAlignment="1">
      <alignment horizontal="right"/>
    </xf>
    <xf numFmtId="0" fontId="0" fillId="0" borderId="9" xfId="0" applyBorder="1" applyAlignment="1">
      <alignment horizontal="center" vertical="center"/>
    </xf>
    <xf numFmtId="0" fontId="0" fillId="0" borderId="33" xfId="0" applyBorder="1"/>
    <xf numFmtId="0" fontId="0" fillId="0" borderId="34" xfId="0" applyBorder="1"/>
    <xf numFmtId="0" fontId="0" fillId="0" borderId="30" xfId="0" applyBorder="1"/>
    <xf numFmtId="0" fontId="0" fillId="0" borderId="32" xfId="0" applyBorder="1"/>
    <xf numFmtId="0" fontId="0" fillId="0" borderId="1" xfId="0" applyFont="1" applyFill="1" applyBorder="1" applyProtection="1">
      <protection locked="0"/>
    </xf>
    <xf numFmtId="0" fontId="6" fillId="2" borderId="1" xfId="0" applyFont="1" applyFill="1" applyBorder="1" applyAlignment="1" applyProtection="1">
      <alignment horizontal="center" vertical="center"/>
      <protection locked="0"/>
    </xf>
    <xf numFmtId="0" fontId="6" fillId="2" borderId="33" xfId="0" applyFont="1" applyFill="1" applyBorder="1" applyAlignment="1" applyProtection="1">
      <alignment horizontal="center" vertical="center"/>
      <protection locked="0"/>
    </xf>
    <xf numFmtId="0" fontId="6" fillId="2" borderId="34" xfId="0" applyFont="1" applyFill="1" applyBorder="1" applyAlignment="1" applyProtection="1">
      <alignment horizontal="center" vertical="center"/>
      <protection locked="0"/>
    </xf>
    <xf numFmtId="0" fontId="6" fillId="2" borderId="30" xfId="0" applyFont="1" applyFill="1" applyBorder="1" applyAlignment="1" applyProtection="1">
      <alignment horizontal="center" vertical="center"/>
      <protection locked="0"/>
    </xf>
    <xf numFmtId="0" fontId="6" fillId="2" borderId="32" xfId="0" applyFont="1" applyFill="1" applyBorder="1" applyAlignment="1" applyProtection="1">
      <alignment horizontal="center" vertical="center"/>
      <protection locked="0"/>
    </xf>
    <xf numFmtId="0" fontId="0" fillId="0" borderId="5" xfId="0" applyBorder="1" applyAlignment="1">
      <alignment horizontal="center" vertical="center" wrapText="1"/>
    </xf>
    <xf numFmtId="0" fontId="6" fillId="2" borderId="3" xfId="0" applyFont="1" applyFill="1" applyBorder="1" applyAlignment="1" applyProtection="1">
      <alignment horizontal="center" vertical="center"/>
      <protection locked="0"/>
    </xf>
    <xf numFmtId="0" fontId="6" fillId="2" borderId="29" xfId="0" applyFont="1" applyFill="1" applyBorder="1" applyAlignment="1" applyProtection="1">
      <alignment horizontal="center" vertical="center"/>
      <protection locked="0"/>
    </xf>
    <xf numFmtId="0" fontId="6" fillId="2" borderId="31" xfId="0" applyFont="1" applyFill="1" applyBorder="1" applyAlignment="1" applyProtection="1">
      <alignment horizontal="center" vertical="center"/>
      <protection locked="0"/>
    </xf>
    <xf numFmtId="0" fontId="6" fillId="0" borderId="35" xfId="0" applyFont="1" applyFill="1" applyBorder="1" applyAlignment="1">
      <alignment horizontal="center" vertical="center"/>
    </xf>
    <xf numFmtId="0" fontId="6" fillId="0" borderId="36" xfId="0" applyFont="1" applyFill="1" applyBorder="1" applyAlignment="1">
      <alignment horizontal="center" vertical="center"/>
    </xf>
    <xf numFmtId="0" fontId="6" fillId="0" borderId="37" xfId="0" applyFont="1" applyFill="1" applyBorder="1" applyAlignment="1">
      <alignment horizontal="center" vertical="center"/>
    </xf>
    <xf numFmtId="0" fontId="6" fillId="0" borderId="38" xfId="0" applyFont="1" applyFill="1" applyBorder="1" applyAlignment="1">
      <alignment horizontal="center" vertical="center"/>
    </xf>
    <xf numFmtId="0" fontId="6" fillId="0" borderId="39" xfId="0" applyFont="1" applyFill="1" applyBorder="1" applyAlignment="1">
      <alignment horizontal="center" vertical="center"/>
    </xf>
    <xf numFmtId="0" fontId="28" fillId="0" borderId="0" xfId="0" applyFont="1" applyAlignment="1"/>
    <xf numFmtId="0" fontId="0" fillId="3" borderId="2" xfId="0" applyFont="1" applyFill="1" applyBorder="1" applyAlignment="1"/>
    <xf numFmtId="0" fontId="0" fillId="0" borderId="2" xfId="0" applyFont="1" applyFill="1" applyBorder="1" applyAlignment="1"/>
    <xf numFmtId="38" fontId="0" fillId="2" borderId="5" xfId="6" applyFont="1" applyFill="1" applyBorder="1" applyAlignment="1" applyProtection="1">
      <alignment vertical="center"/>
      <protection locked="0"/>
    </xf>
    <xf numFmtId="38" fontId="0" fillId="2" borderId="40" xfId="6" applyFont="1" applyFill="1" applyBorder="1" applyAlignment="1" applyProtection="1">
      <alignment vertical="center"/>
      <protection locked="0"/>
    </xf>
    <xf numFmtId="38" fontId="0" fillId="2" borderId="41" xfId="6" applyFont="1" applyFill="1" applyBorder="1" applyAlignment="1" applyProtection="1">
      <alignment vertical="center"/>
      <protection locked="0"/>
    </xf>
    <xf numFmtId="38" fontId="0" fillId="2" borderId="42" xfId="6" applyFont="1" applyFill="1" applyBorder="1" applyAlignment="1" applyProtection="1">
      <alignment vertical="center"/>
      <protection locked="0"/>
    </xf>
    <xf numFmtId="38" fontId="0" fillId="2" borderId="7" xfId="6" applyFont="1" applyFill="1" applyBorder="1" applyAlignment="1" applyProtection="1">
      <alignment vertical="center"/>
      <protection locked="0"/>
    </xf>
    <xf numFmtId="38" fontId="0" fillId="2" borderId="9" xfId="6" applyFont="1" applyFill="1" applyBorder="1" applyAlignment="1" applyProtection="1">
      <alignment vertical="center"/>
    </xf>
    <xf numFmtId="38" fontId="0" fillId="2" borderId="43" xfId="6" applyFont="1" applyFill="1" applyBorder="1" applyAlignment="1" applyProtection="1">
      <alignment vertical="center"/>
    </xf>
    <xf numFmtId="38" fontId="0" fillId="2" borderId="44" xfId="6" applyFont="1" applyFill="1" applyBorder="1" applyAlignment="1" applyProtection="1">
      <alignment vertical="center"/>
    </xf>
    <xf numFmtId="38" fontId="0" fillId="2" borderId="45" xfId="6" applyFont="1" applyFill="1" applyBorder="1" applyAlignment="1" applyProtection="1">
      <alignment vertical="center"/>
    </xf>
    <xf numFmtId="38" fontId="0" fillId="2" borderId="11" xfId="6" applyFont="1" applyFill="1" applyBorder="1" applyAlignment="1" applyProtection="1">
      <alignment vertical="center"/>
    </xf>
    <xf numFmtId="0" fontId="0" fillId="2" borderId="33" xfId="0" applyFill="1" applyBorder="1" applyAlignment="1" applyProtection="1">
      <alignment vertical="center"/>
      <protection locked="0"/>
    </xf>
    <xf numFmtId="0" fontId="0" fillId="2" borderId="34" xfId="0" applyFill="1" applyBorder="1" applyAlignment="1" applyProtection="1">
      <alignment vertical="center"/>
      <protection locked="0"/>
    </xf>
    <xf numFmtId="0" fontId="0" fillId="2" borderId="30" xfId="0" applyFont="1" applyFill="1" applyBorder="1" applyAlignment="1" applyProtection="1">
      <alignment vertical="center"/>
      <protection locked="0"/>
    </xf>
    <xf numFmtId="0" fontId="0" fillId="2" borderId="32" xfId="0" applyFill="1" applyBorder="1" applyAlignment="1" applyProtection="1">
      <alignment vertical="center"/>
      <protection locked="0"/>
    </xf>
    <xf numFmtId="0" fontId="0" fillId="0" borderId="33" xfId="0" applyFill="1" applyBorder="1" applyAlignment="1">
      <alignment vertical="center"/>
    </xf>
    <xf numFmtId="0" fontId="0" fillId="0" borderId="32" xfId="0" applyFill="1" applyBorder="1" applyAlignment="1">
      <alignment vertical="center"/>
    </xf>
    <xf numFmtId="0" fontId="0" fillId="0" borderId="34" xfId="0" applyFill="1" applyBorder="1" applyAlignment="1">
      <alignment vertical="center"/>
    </xf>
    <xf numFmtId="0" fontId="0" fillId="4" borderId="1" xfId="0" applyFill="1" applyBorder="1" applyAlignment="1">
      <alignment vertical="center"/>
    </xf>
    <xf numFmtId="0" fontId="0" fillId="4" borderId="33" xfId="0" applyFill="1" applyBorder="1" applyAlignment="1">
      <alignment vertical="center"/>
    </xf>
    <xf numFmtId="0" fontId="0" fillId="4" borderId="34" xfId="0" applyFill="1" applyBorder="1" applyAlignment="1">
      <alignment vertical="center"/>
    </xf>
    <xf numFmtId="0" fontId="0" fillId="4" borderId="32" xfId="0" applyFill="1" applyBorder="1" applyAlignment="1">
      <alignment vertical="center"/>
    </xf>
    <xf numFmtId="38" fontId="0" fillId="0" borderId="1" xfId="0" applyNumberFormat="1" applyFill="1" applyBorder="1" applyAlignment="1">
      <alignment vertical="center"/>
    </xf>
    <xf numFmtId="0" fontId="0" fillId="0" borderId="3" xfId="0" applyBorder="1" applyAlignment="1">
      <alignment horizontal="center" vertical="center" wrapText="1"/>
    </xf>
    <xf numFmtId="0" fontId="0" fillId="0" borderId="5" xfId="0" applyBorder="1" applyAlignment="1">
      <alignment vertical="center"/>
    </xf>
    <xf numFmtId="0" fontId="0" fillId="0" borderId="0" xfId="0" applyFont="1" applyAlignment="1"/>
    <xf numFmtId="0" fontId="0" fillId="0" borderId="0" xfId="0" applyFont="1" applyAlignment="1">
      <alignment horizontal="left"/>
    </xf>
    <xf numFmtId="0" fontId="0" fillId="0" borderId="5" xfId="0" applyBorder="1" applyAlignment="1">
      <alignment horizontal="center"/>
    </xf>
    <xf numFmtId="0" fontId="0" fillId="2" borderId="5" xfId="0" applyFill="1" applyBorder="1" applyAlignment="1" applyProtection="1">
      <alignment horizontal="center"/>
      <protection locked="0"/>
    </xf>
    <xf numFmtId="0" fontId="0" fillId="2" borderId="4" xfId="0" applyFill="1" applyBorder="1" applyAlignment="1" applyProtection="1">
      <alignment horizontal="center"/>
      <protection locked="0"/>
    </xf>
    <xf numFmtId="0" fontId="0" fillId="2" borderId="5" xfId="0" applyFill="1" applyBorder="1" applyProtection="1">
      <protection locked="0"/>
    </xf>
    <xf numFmtId="0" fontId="0" fillId="0" borderId="46" xfId="0" applyFont="1" applyBorder="1" applyAlignment="1">
      <alignment horizontal="center"/>
    </xf>
    <xf numFmtId="0" fontId="0" fillId="0" borderId="46" xfId="0" applyBorder="1" applyAlignment="1">
      <alignment vertical="center"/>
    </xf>
    <xf numFmtId="0" fontId="0" fillId="2" borderId="46" xfId="0" applyFill="1" applyBorder="1" applyProtection="1">
      <protection locked="0"/>
    </xf>
    <xf numFmtId="0" fontId="0" fillId="0" borderId="46" xfId="0" applyBorder="1" applyAlignment="1">
      <alignment horizontal="center" vertical="center"/>
    </xf>
    <xf numFmtId="0" fontId="0" fillId="0" borderId="46" xfId="0" applyBorder="1"/>
    <xf numFmtId="0" fontId="0" fillId="0" borderId="9" xfId="0" applyBorder="1" applyAlignment="1">
      <alignment horizontal="center"/>
    </xf>
    <xf numFmtId="0" fontId="0" fillId="2" borderId="9" xfId="0" applyFill="1" applyBorder="1" applyAlignment="1" applyProtection="1">
      <alignment horizontal="center"/>
      <protection locked="0"/>
    </xf>
    <xf numFmtId="0" fontId="0" fillId="0" borderId="1" xfId="0" applyFont="1" applyBorder="1" applyAlignment="1"/>
    <xf numFmtId="0" fontId="0" fillId="0" borderId="1" xfId="0" applyFill="1" applyBorder="1"/>
    <xf numFmtId="0" fontId="0" fillId="0" borderId="7" xfId="0" applyBorder="1"/>
    <xf numFmtId="0" fontId="0" fillId="0" borderId="2" xfId="0" applyBorder="1"/>
    <xf numFmtId="0" fontId="0" fillId="0" borderId="5" xfId="0" applyBorder="1"/>
    <xf numFmtId="0" fontId="0" fillId="0" borderId="5" xfId="0" applyBorder="1" applyAlignment="1">
      <alignment wrapText="1"/>
    </xf>
    <xf numFmtId="0" fontId="0" fillId="0" borderId="47" xfId="0" applyBorder="1" applyAlignment="1">
      <alignment horizontal="center" vertical="center"/>
    </xf>
    <xf numFmtId="0" fontId="0" fillId="0" borderId="48" xfId="0" applyBorder="1" applyAlignment="1">
      <alignment wrapText="1"/>
    </xf>
    <xf numFmtId="0" fontId="0" fillId="0" borderId="48" xfId="0" applyBorder="1"/>
    <xf numFmtId="0" fontId="0" fillId="0" borderId="49" xfId="0" applyBorder="1"/>
    <xf numFmtId="0" fontId="27" fillId="0" borderId="50" xfId="0" applyFont="1" applyBorder="1" applyAlignment="1">
      <alignment horizontal="center" vertical="center" wrapText="1"/>
    </xf>
    <xf numFmtId="0" fontId="0" fillId="2" borderId="51" xfId="0" applyFill="1" applyBorder="1" applyProtection="1">
      <protection locked="0"/>
    </xf>
    <xf numFmtId="0" fontId="27" fillId="0" borderId="52" xfId="0" applyFont="1" applyBorder="1" applyAlignment="1">
      <alignment horizontal="center" vertical="center" wrapText="1"/>
    </xf>
    <xf numFmtId="0" fontId="0" fillId="2" borderId="53" xfId="0" applyFill="1" applyBorder="1" applyProtection="1">
      <protection locked="0"/>
    </xf>
    <xf numFmtId="0" fontId="0" fillId="2" borderId="53" xfId="0" applyFill="1" applyBorder="1" applyAlignment="1" applyProtection="1">
      <alignment vertical="center"/>
      <protection locked="0"/>
    </xf>
    <xf numFmtId="0" fontId="0" fillId="2" borderId="54" xfId="0" applyFill="1" applyBorder="1" applyProtection="1">
      <protection locked="0"/>
    </xf>
    <xf numFmtId="0" fontId="0" fillId="0" borderId="55" xfId="0" applyBorder="1" applyAlignment="1">
      <alignment horizontal="center" vertical="center"/>
    </xf>
    <xf numFmtId="0" fontId="0" fillId="0" borderId="48" xfId="0" applyBorder="1" applyAlignment="1">
      <alignment vertical="center"/>
    </xf>
    <xf numFmtId="0" fontId="0" fillId="0" borderId="56" xfId="0" applyBorder="1" applyAlignment="1">
      <alignment horizontal="center" vertical="center"/>
    </xf>
    <xf numFmtId="0" fontId="0" fillId="0" borderId="1" xfId="0" applyBorder="1" applyAlignment="1">
      <alignment wrapText="1"/>
    </xf>
    <xf numFmtId="0" fontId="0" fillId="0" borderId="51" xfId="0" applyBorder="1"/>
    <xf numFmtId="0" fontId="0" fillId="0" borderId="51" xfId="0" applyFill="1" applyBorder="1"/>
    <xf numFmtId="0" fontId="0" fillId="0" borderId="54" xfId="0" applyFill="1" applyBorder="1"/>
    <xf numFmtId="0" fontId="0" fillId="0" borderId="47" xfId="0" applyBorder="1" applyAlignment="1">
      <alignment horizontal="center" vertical="center" wrapText="1"/>
    </xf>
    <xf numFmtId="0" fontId="0" fillId="0" borderId="11" xfId="0" applyBorder="1"/>
    <xf numFmtId="0" fontId="27" fillId="0" borderId="1" xfId="0" applyFont="1" applyFill="1" applyBorder="1" applyAlignment="1">
      <alignment horizontal="center" vertical="center" wrapText="1"/>
    </xf>
    <xf numFmtId="0" fontId="0" fillId="0" borderId="27" xfId="0" applyBorder="1"/>
    <xf numFmtId="0" fontId="16" fillId="0" borderId="0" xfId="0" applyFont="1"/>
    <xf numFmtId="0" fontId="14" fillId="0" borderId="0" xfId="0" applyFont="1"/>
    <xf numFmtId="0" fontId="29" fillId="0" borderId="0" xfId="0" applyFont="1" applyAlignment="1">
      <alignment horizontal="center" vertical="center"/>
    </xf>
    <xf numFmtId="0" fontId="14" fillId="0" borderId="0" xfId="0" applyFont="1" applyAlignment="1">
      <alignment horizontal="left" vertical="center" wrapText="1"/>
    </xf>
    <xf numFmtId="0" fontId="14" fillId="0" borderId="0" xfId="0" applyFont="1" applyAlignment="1">
      <alignment horizontal="left" vertical="top" wrapText="1"/>
    </xf>
    <xf numFmtId="0" fontId="14" fillId="0" borderId="0" xfId="0" applyFont="1" applyAlignment="1">
      <alignment vertical="top" wrapText="1"/>
    </xf>
    <xf numFmtId="177" fontId="14" fillId="3" borderId="0" xfId="0" applyNumberFormat="1" applyFont="1" applyFill="1"/>
    <xf numFmtId="0" fontId="14" fillId="0" borderId="0" xfId="0" applyFont="1" applyAlignment="1">
      <alignment horizontal="distributed"/>
    </xf>
    <xf numFmtId="0" fontId="14" fillId="0" borderId="0" xfId="0" applyFont="1" applyAlignment="1">
      <alignment horizontal="distributed" wrapText="1" shrinkToFit="1"/>
    </xf>
    <xf numFmtId="0" fontId="14" fillId="0" borderId="0" xfId="0" applyFont="1" applyAlignment="1">
      <alignment shrinkToFit="1"/>
    </xf>
    <xf numFmtId="0" fontId="14" fillId="3" borderId="0" xfId="0" applyFont="1" applyFill="1" applyAlignment="1">
      <alignment wrapText="1"/>
    </xf>
    <xf numFmtId="0" fontId="14" fillId="3" borderId="0" xfId="0" applyFont="1" applyFill="1" applyAlignment="1">
      <alignment shrinkToFit="1"/>
    </xf>
    <xf numFmtId="0" fontId="30" fillId="0" borderId="0" xfId="5" applyFont="1">
      <alignment vertical="center"/>
    </xf>
    <xf numFmtId="0" fontId="31" fillId="0" borderId="0" xfId="5" applyFont="1">
      <alignment vertical="center"/>
    </xf>
    <xf numFmtId="0" fontId="32" fillId="0" borderId="0" xfId="5" applyFont="1" applyAlignment="1">
      <alignment horizontal="center" vertical="center"/>
    </xf>
    <xf numFmtId="0" fontId="33" fillId="0" borderId="0" xfId="5" applyFont="1" applyAlignment="1">
      <alignment horizontal="center" vertical="center"/>
    </xf>
    <xf numFmtId="0" fontId="31" fillId="0" borderId="0" xfId="5" applyFont="1" applyAlignment="1">
      <alignment horizontal="left" vertical="center" wrapText="1"/>
    </xf>
    <xf numFmtId="0" fontId="30" fillId="0" borderId="6" xfId="5" applyFont="1" applyBorder="1" applyAlignment="1">
      <alignment horizontal="center" vertical="center"/>
    </xf>
    <xf numFmtId="0" fontId="30" fillId="2" borderId="1" xfId="5" applyFont="1" applyFill="1" applyBorder="1" applyAlignment="1" applyProtection="1">
      <alignment horizontal="center" vertical="center" shrinkToFit="1"/>
      <protection locked="0"/>
    </xf>
    <xf numFmtId="0" fontId="31" fillId="0" borderId="8" xfId="5" applyFont="1" applyBorder="1" applyAlignment="1"/>
    <xf numFmtId="0" fontId="31" fillId="0" borderId="0" xfId="5" applyFont="1" applyBorder="1" applyAlignment="1">
      <alignment vertical="center" wrapText="1"/>
    </xf>
    <xf numFmtId="0" fontId="30" fillId="0" borderId="8" xfId="5" applyFont="1" applyBorder="1" applyAlignment="1">
      <alignment horizontal="center" vertical="center"/>
    </xf>
    <xf numFmtId="0" fontId="31" fillId="0" borderId="0" xfId="5" applyFont="1" applyBorder="1" applyAlignment="1"/>
    <xf numFmtId="0" fontId="30" fillId="0" borderId="0" xfId="5" applyFont="1" applyAlignment="1">
      <alignment horizontal="distributed" vertical="center"/>
    </xf>
    <xf numFmtId="0" fontId="30" fillId="0" borderId="10" xfId="5" applyFont="1" applyBorder="1" applyAlignment="1">
      <alignment horizontal="center" vertical="center"/>
    </xf>
    <xf numFmtId="0" fontId="31" fillId="0" borderId="0" xfId="5" applyFont="1" applyBorder="1" applyAlignment="1">
      <alignment vertical="center"/>
    </xf>
    <xf numFmtId="0" fontId="31" fillId="0" borderId="0" xfId="5" applyFont="1" applyAlignment="1">
      <alignment horizontal="left" vertical="center"/>
    </xf>
    <xf numFmtId="0" fontId="34" fillId="0" borderId="3" xfId="5" applyFont="1" applyBorder="1" applyAlignment="1">
      <alignment horizontal="center" vertical="center"/>
    </xf>
    <xf numFmtId="0" fontId="30" fillId="2" borderId="1" xfId="5" applyFont="1" applyFill="1" applyBorder="1" applyAlignment="1" applyProtection="1">
      <alignment vertical="center" shrinkToFit="1"/>
      <protection locked="0"/>
    </xf>
    <xf numFmtId="0" fontId="30" fillId="3" borderId="1" xfId="5" applyFont="1" applyFill="1" applyBorder="1" applyAlignment="1">
      <alignment vertical="center" shrinkToFit="1"/>
    </xf>
    <xf numFmtId="0" fontId="30" fillId="0" borderId="8" xfId="5" applyFont="1" applyBorder="1">
      <alignment vertical="center"/>
    </xf>
    <xf numFmtId="0" fontId="30" fillId="0" borderId="0" xfId="5" applyFont="1" applyAlignment="1">
      <alignment vertical="center" shrinkToFit="1"/>
    </xf>
    <xf numFmtId="0" fontId="30" fillId="3" borderId="0" xfId="5" applyFont="1" applyFill="1">
      <alignment vertical="center"/>
    </xf>
    <xf numFmtId="0" fontId="30" fillId="0" borderId="0" xfId="5" applyFont="1" applyAlignment="1">
      <alignment vertical="center"/>
    </xf>
    <xf numFmtId="0" fontId="30" fillId="0" borderId="3" xfId="5" applyFont="1" applyBorder="1" applyAlignment="1">
      <alignment horizontal="center" vertical="center"/>
    </xf>
    <xf numFmtId="176" fontId="30" fillId="2" borderId="1" xfId="5" applyNumberFormat="1" applyFont="1" applyFill="1" applyBorder="1" applyAlignment="1" applyProtection="1">
      <alignment horizontal="center" vertical="center" shrinkToFit="1"/>
      <protection locked="0"/>
    </xf>
    <xf numFmtId="177" fontId="30" fillId="3" borderId="0" xfId="5" applyNumberFormat="1" applyFont="1" applyFill="1" applyAlignment="1">
      <alignment horizontal="right" vertical="center"/>
    </xf>
    <xf numFmtId="0" fontId="30" fillId="3" borderId="0" xfId="5" applyFont="1" applyFill="1" applyAlignment="1">
      <alignment horizontal="right" vertical="center"/>
    </xf>
    <xf numFmtId="0" fontId="30" fillId="0" borderId="8" xfId="5" applyFont="1" applyBorder="1" applyAlignment="1">
      <alignment horizontal="right" vertical="center"/>
    </xf>
    <xf numFmtId="0" fontId="30" fillId="0" borderId="27" xfId="4" applyFont="1" applyBorder="1" applyAlignment="1">
      <alignment horizontal="left" vertical="center"/>
    </xf>
    <xf numFmtId="0" fontId="22" fillId="0" borderId="27" xfId="4" applyFont="1" applyBorder="1" applyAlignment="1">
      <alignment vertical="center" wrapText="1"/>
    </xf>
    <xf numFmtId="0" fontId="22" fillId="0" borderId="0" xfId="4" applyFont="1" applyBorder="1" applyAlignment="1">
      <alignment vertical="top"/>
    </xf>
    <xf numFmtId="0" fontId="24" fillId="0" borderId="0" xfId="4" applyFont="1" applyAlignment="1">
      <alignment vertical="distributed" wrapText="1"/>
    </xf>
    <xf numFmtId="0" fontId="24" fillId="0" borderId="0" xfId="4" applyFont="1" applyAlignment="1">
      <alignment vertical="distributed"/>
    </xf>
    <xf numFmtId="0" fontId="22" fillId="0" borderId="0" xfId="4" applyFont="1" applyBorder="1" applyAlignment="1">
      <alignment vertical="center" wrapText="1"/>
    </xf>
    <xf numFmtId="0" fontId="25" fillId="2" borderId="0" xfId="4" applyFont="1" applyFill="1" applyBorder="1" applyAlignment="1" applyProtection="1">
      <alignment horizontal="center" vertical="center"/>
      <protection locked="0"/>
    </xf>
    <xf numFmtId="0" fontId="22" fillId="0" borderId="1" xfId="4" applyFont="1" applyBorder="1" applyAlignment="1">
      <alignment horizontal="center" vertical="center"/>
    </xf>
    <xf numFmtId="0" fontId="22" fillId="2" borderId="1" xfId="4" applyFont="1" applyFill="1" applyBorder="1" applyAlignment="1" applyProtection="1">
      <alignment horizontal="center" vertical="center"/>
      <protection locked="0"/>
    </xf>
    <xf numFmtId="0" fontId="30" fillId="0" borderId="0" xfId="4" applyFont="1" applyAlignment="1">
      <alignment horizontal="center" vertical="center"/>
    </xf>
    <xf numFmtId="177" fontId="30" fillId="3" borderId="0" xfId="4" applyNumberFormat="1" applyFont="1" applyFill="1" applyBorder="1" applyAlignment="1">
      <alignment horizontal="right" vertical="center"/>
    </xf>
    <xf numFmtId="0" fontId="22" fillId="3" borderId="2" xfId="4" applyFont="1" applyFill="1" applyBorder="1" applyAlignment="1">
      <alignment vertical="center" shrinkToFit="1"/>
    </xf>
    <xf numFmtId="177" fontId="30" fillId="3" borderId="28" xfId="4" applyNumberFormat="1" applyFont="1" applyFill="1" applyBorder="1" applyAlignment="1">
      <alignment horizontal="right" vertical="center"/>
    </xf>
    <xf numFmtId="0" fontId="22" fillId="0" borderId="28" xfId="4" applyFont="1" applyBorder="1" applyAlignment="1">
      <alignment vertical="center" wrapText="1"/>
    </xf>
    <xf numFmtId="0" fontId="22" fillId="0" borderId="1" xfId="4" applyFont="1" applyBorder="1" applyAlignment="1">
      <alignment vertical="center"/>
    </xf>
    <xf numFmtId="0" fontId="2" fillId="0" borderId="0" xfId="4" applyBorder="1" applyAlignment="1">
      <alignment horizontal="left" vertical="center"/>
    </xf>
    <xf numFmtId="0" fontId="30" fillId="0" borderId="0" xfId="4" applyFont="1" applyBorder="1" applyAlignment="1">
      <alignment horizontal="left" vertical="center"/>
    </xf>
    <xf numFmtId="0" fontId="23" fillId="0" borderId="0" xfId="4" applyFont="1" applyBorder="1" applyAlignment="1">
      <alignment horizontal="center"/>
    </xf>
    <xf numFmtId="0" fontId="22" fillId="0" borderId="0" xfId="4" applyFont="1" applyBorder="1" applyAlignment="1">
      <alignment vertical="distributed" wrapText="1"/>
    </xf>
    <xf numFmtId="0" fontId="22" fillId="0" borderId="0" xfId="4" applyFont="1" applyBorder="1" applyAlignment="1">
      <alignment vertical="distributed"/>
    </xf>
    <xf numFmtId="0" fontId="30" fillId="0" borderId="0" xfId="4" applyFont="1" applyBorder="1" applyAlignment="1">
      <alignment vertical="center"/>
    </xf>
    <xf numFmtId="0" fontId="35" fillId="0" borderId="0" xfId="4" applyFont="1" applyBorder="1" applyAlignment="1">
      <alignment vertical="center" wrapText="1"/>
    </xf>
    <xf numFmtId="0" fontId="22" fillId="0" borderId="5" xfId="4" applyFont="1" applyBorder="1" applyAlignment="1">
      <alignment horizontal="center" vertical="center"/>
    </xf>
    <xf numFmtId="0" fontId="35" fillId="0" borderId="0" xfId="4" applyFont="1" applyBorder="1" applyAlignment="1">
      <alignment vertical="center"/>
    </xf>
    <xf numFmtId="177" fontId="30" fillId="0" borderId="0" xfId="4" applyNumberFormat="1" applyFont="1" applyFill="1" applyBorder="1" applyAlignment="1">
      <alignment horizontal="right" vertical="center"/>
    </xf>
    <xf numFmtId="0" fontId="22" fillId="0" borderId="9" xfId="4" applyFont="1" applyBorder="1" applyAlignment="1">
      <alignment horizontal="center" vertical="center"/>
    </xf>
    <xf numFmtId="0" fontId="22" fillId="3" borderId="5" xfId="4" applyFont="1" applyFill="1" applyBorder="1" applyAlignment="1">
      <alignment vertical="center"/>
    </xf>
    <xf numFmtId="0" fontId="22" fillId="3" borderId="5" xfId="4" applyFont="1" applyFill="1" applyBorder="1" applyAlignment="1">
      <alignment horizontal="center" vertical="center"/>
    </xf>
    <xf numFmtId="0" fontId="22" fillId="3" borderId="4" xfId="4" applyFont="1" applyFill="1" applyBorder="1" applyAlignment="1">
      <alignment vertical="center"/>
    </xf>
    <xf numFmtId="0" fontId="30" fillId="0" borderId="0" xfId="4" applyFont="1" applyBorder="1" applyAlignment="1">
      <alignment horizontal="center" vertical="center"/>
    </xf>
    <xf numFmtId="0" fontId="22" fillId="3" borderId="9" xfId="4" applyFont="1" applyFill="1" applyBorder="1" applyAlignment="1">
      <alignment horizontal="center" vertical="center"/>
    </xf>
    <xf numFmtId="0" fontId="22" fillId="3" borderId="0" xfId="4" applyFont="1" applyFill="1" applyBorder="1" applyAlignment="1">
      <alignment vertical="center" wrapText="1" shrinkToFit="1"/>
    </xf>
    <xf numFmtId="0" fontId="22" fillId="0" borderId="0" xfId="4" applyFont="1" applyFill="1" applyBorder="1" applyAlignment="1">
      <alignment vertical="center" shrinkToFit="1"/>
    </xf>
    <xf numFmtId="0" fontId="22" fillId="3" borderId="4" xfId="4" applyFont="1" applyFill="1" applyBorder="1" applyAlignment="1">
      <alignment horizontal="center" vertical="center"/>
    </xf>
    <xf numFmtId="0" fontId="22" fillId="3" borderId="9" xfId="4" applyFont="1" applyFill="1" applyBorder="1" applyAlignment="1">
      <alignment vertical="center"/>
    </xf>
  </cellXfs>
  <cellStyles count="7">
    <cellStyle name="桁区切り 2" xfId="1"/>
    <cellStyle name="標準" xfId="0" builtinId="0"/>
    <cellStyle name="標準 2" xfId="2"/>
    <cellStyle name="標準 2 2" xfId="3"/>
    <cellStyle name="標準 3" xfId="4"/>
    <cellStyle name="標準 4" xfId="5"/>
    <cellStyle name="桁区切り" xfId="6" builtinId="6"/>
  </cellStyles>
  <dxfs count="3">
    <dxf>
      <fill>
        <patternFill patternType="solid">
          <bgColor theme="1" tint="0.35"/>
        </patternFill>
      </fill>
    </dxf>
    <dxf>
      <fill>
        <patternFill patternType="solid">
          <bgColor theme="1" tint="0.35"/>
        </patternFill>
      </fill>
    </dxf>
    <dxf>
      <fill>
        <patternFill patternType="solid">
          <bgColor theme="1" tint="0.35"/>
        </patternFill>
      </fill>
    </dxf>
  </dxfs>
  <tableStyles count="0" defaultTableStyle="TableStyleMedium2" defaultPivotStyle="PivotStyleLight16"/>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theme" Target="theme/theme1.xml" /><Relationship Id="rId16" Type="http://schemas.openxmlformats.org/officeDocument/2006/relationships/sharedStrings" Target="sharedStrings.xml" /><Relationship Id="rId17"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3</xdr:col>
      <xdr:colOff>457200</xdr:colOff>
      <xdr:row>32</xdr:row>
      <xdr:rowOff>38100</xdr:rowOff>
    </xdr:from>
    <xdr:to xmlns:xdr="http://schemas.openxmlformats.org/drawingml/2006/spreadsheetDrawing">
      <xdr:col>10</xdr:col>
      <xdr:colOff>504825</xdr:colOff>
      <xdr:row>32</xdr:row>
      <xdr:rowOff>38100</xdr:rowOff>
    </xdr:to>
    <xdr:sp macro="" textlink="">
      <xdr:nvSpPr>
        <xdr:cNvPr id="2" name="Line 9"/>
        <xdr:cNvSpPr>
          <a:spLocks noChangeShapeType="1"/>
        </xdr:cNvSpPr>
      </xdr:nvSpPr>
      <xdr:spPr>
        <a:xfrm>
          <a:off x="2238375" y="8353425"/>
          <a:ext cx="4162425"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xdr:col>
      <xdr:colOff>457200</xdr:colOff>
      <xdr:row>30</xdr:row>
      <xdr:rowOff>0</xdr:rowOff>
    </xdr:from>
    <xdr:to xmlns:xdr="http://schemas.openxmlformats.org/drawingml/2006/spreadsheetDrawing">
      <xdr:col>10</xdr:col>
      <xdr:colOff>504825</xdr:colOff>
      <xdr:row>30</xdr:row>
      <xdr:rowOff>0</xdr:rowOff>
    </xdr:to>
    <xdr:sp macro="" textlink="">
      <xdr:nvSpPr>
        <xdr:cNvPr id="3" name="Line 10"/>
        <xdr:cNvSpPr>
          <a:spLocks noChangeShapeType="1"/>
        </xdr:cNvSpPr>
      </xdr:nvSpPr>
      <xdr:spPr>
        <a:xfrm>
          <a:off x="2238375" y="7753350"/>
          <a:ext cx="4162425"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xdr:col>
      <xdr:colOff>457200</xdr:colOff>
      <xdr:row>35</xdr:row>
      <xdr:rowOff>0</xdr:rowOff>
    </xdr:from>
    <xdr:to xmlns:xdr="http://schemas.openxmlformats.org/drawingml/2006/spreadsheetDrawing">
      <xdr:col>10</xdr:col>
      <xdr:colOff>504825</xdr:colOff>
      <xdr:row>35</xdr:row>
      <xdr:rowOff>0</xdr:rowOff>
    </xdr:to>
    <xdr:sp macro="" textlink="">
      <xdr:nvSpPr>
        <xdr:cNvPr id="4" name="Line 6"/>
        <xdr:cNvSpPr>
          <a:spLocks noChangeShapeType="1"/>
        </xdr:cNvSpPr>
      </xdr:nvSpPr>
      <xdr:spPr>
        <a:xfrm>
          <a:off x="2238375" y="9039225"/>
          <a:ext cx="4162425" cy="0"/>
        </a:xfrm>
        <a:prstGeom prst="line">
          <a:avLst/>
        </a:prstGeom>
        <a:noFill/>
        <a:ln w="9525">
          <a:solidFill>
            <a:srgbClr val="000000"/>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2</xdr:col>
      <xdr:colOff>666115</xdr:colOff>
      <xdr:row>38</xdr:row>
      <xdr:rowOff>10160</xdr:rowOff>
    </xdr:from>
    <xdr:to xmlns:xdr="http://schemas.openxmlformats.org/drawingml/2006/spreadsheetDrawing">
      <xdr:col>8</xdr:col>
      <xdr:colOff>128905</xdr:colOff>
      <xdr:row>38</xdr:row>
      <xdr:rowOff>10160</xdr:rowOff>
    </xdr:to>
    <xdr:sp macro="" textlink="">
      <xdr:nvSpPr>
        <xdr:cNvPr id="2" name="Line 1"/>
        <xdr:cNvSpPr>
          <a:spLocks noChangeShapeType="1"/>
        </xdr:cNvSpPr>
      </xdr:nvSpPr>
      <xdr:spPr>
        <a:xfrm>
          <a:off x="1790065" y="8935085"/>
          <a:ext cx="432054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2</xdr:col>
      <xdr:colOff>733425</xdr:colOff>
      <xdr:row>36</xdr:row>
      <xdr:rowOff>38100</xdr:rowOff>
    </xdr:from>
    <xdr:to xmlns:xdr="http://schemas.openxmlformats.org/drawingml/2006/spreadsheetDrawing">
      <xdr:col>8</xdr:col>
      <xdr:colOff>195580</xdr:colOff>
      <xdr:row>36</xdr:row>
      <xdr:rowOff>38100</xdr:rowOff>
    </xdr:to>
    <xdr:sp macro="" textlink="">
      <xdr:nvSpPr>
        <xdr:cNvPr id="3" name="Line 3"/>
        <xdr:cNvSpPr>
          <a:spLocks noChangeShapeType="1"/>
        </xdr:cNvSpPr>
      </xdr:nvSpPr>
      <xdr:spPr>
        <a:xfrm>
          <a:off x="1857375" y="8201025"/>
          <a:ext cx="4319905" cy="0"/>
        </a:xfrm>
        <a:prstGeom prst="line">
          <a:avLst/>
        </a:prstGeom>
        <a:noFill/>
        <a:ln w="9525">
          <a:solidFill>
            <a:srgbClr val="000000"/>
          </a:solidFill>
          <a:round/>
          <a:headEnd/>
          <a:tailEnd/>
        </a:ln>
      </xdr:spPr>
    </xdr:sp>
    <xdr:clientData/>
  </xdr:twoCellAnchor>
  <xdr:twoCellAnchor>
    <xdr:from xmlns:xdr="http://schemas.openxmlformats.org/drawingml/2006/spreadsheetDrawing">
      <xdr:col>2</xdr:col>
      <xdr:colOff>742950</xdr:colOff>
      <xdr:row>34</xdr:row>
      <xdr:rowOff>57150</xdr:rowOff>
    </xdr:from>
    <xdr:to xmlns:xdr="http://schemas.openxmlformats.org/drawingml/2006/spreadsheetDrawing">
      <xdr:col>8</xdr:col>
      <xdr:colOff>205105</xdr:colOff>
      <xdr:row>34</xdr:row>
      <xdr:rowOff>57150</xdr:rowOff>
    </xdr:to>
    <xdr:sp macro="" textlink="">
      <xdr:nvSpPr>
        <xdr:cNvPr id="4" name="Line 5"/>
        <xdr:cNvSpPr>
          <a:spLocks noChangeShapeType="1"/>
        </xdr:cNvSpPr>
      </xdr:nvSpPr>
      <xdr:spPr>
        <a:xfrm>
          <a:off x="1866900" y="7620000"/>
          <a:ext cx="4319905"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xdr:col>
      <xdr:colOff>571500</xdr:colOff>
      <xdr:row>5</xdr:row>
      <xdr:rowOff>38735</xdr:rowOff>
    </xdr:from>
    <xdr:to xmlns:xdr="http://schemas.openxmlformats.org/drawingml/2006/spreadsheetDrawing">
      <xdr:col>5</xdr:col>
      <xdr:colOff>392430</xdr:colOff>
      <xdr:row>11</xdr:row>
      <xdr:rowOff>106680</xdr:rowOff>
    </xdr:to>
    <xdr:sp macro="" textlink="">
      <xdr:nvSpPr>
        <xdr:cNvPr id="5" name="Rectangle 7"/>
        <xdr:cNvSpPr>
          <a:spLocks noChangeArrowheads="1"/>
        </xdr:cNvSpPr>
      </xdr:nvSpPr>
      <xdr:spPr>
        <a:xfrm>
          <a:off x="2505075" y="1286510"/>
          <a:ext cx="1440180" cy="1439545"/>
        </a:xfrm>
        <a:prstGeom prst="rect">
          <a:avLst/>
        </a:prstGeom>
        <a:solidFill>
          <a:srgbClr val="FFFFFF"/>
        </a:solidFill>
        <a:ln w="9525">
          <a:solidFill>
            <a:srgbClr val="000000"/>
          </a:solidFill>
          <a:miter lim="800000"/>
          <a:headEnd/>
          <a:tailEnd/>
        </a:ln>
      </xdr:spPr>
    </xdr:sp>
    <xdr:clientData/>
  </xdr:twoCellAnchor>
  <xdr:twoCellAnchor>
    <xdr:from xmlns:xdr="http://schemas.openxmlformats.org/drawingml/2006/spreadsheetDrawing">
      <xdr:col>7</xdr:col>
      <xdr:colOff>0</xdr:colOff>
      <xdr:row>36</xdr:row>
      <xdr:rowOff>187960</xdr:rowOff>
    </xdr:from>
    <xdr:to xmlns:xdr="http://schemas.openxmlformats.org/drawingml/2006/spreadsheetDrawing">
      <xdr:col>7</xdr:col>
      <xdr:colOff>792480</xdr:colOff>
      <xdr:row>38</xdr:row>
      <xdr:rowOff>217805</xdr:rowOff>
    </xdr:to>
    <xdr:sp macro="" textlink="">
      <xdr:nvSpPr>
        <xdr:cNvPr id="6" name="Oval 2"/>
        <xdr:cNvSpPr>
          <a:spLocks noChangeArrowheads="1"/>
        </xdr:cNvSpPr>
      </xdr:nvSpPr>
      <xdr:spPr>
        <a:xfrm>
          <a:off x="5172075" y="8350885"/>
          <a:ext cx="792480" cy="791845"/>
        </a:xfrm>
        <a:prstGeom prst="ellipse">
          <a:avLst/>
        </a:prstGeom>
        <a:solidFill>
          <a:schemeClr val="bg1"/>
        </a:solidFill>
        <a:ln w="9525">
          <a:solidFill>
            <a:srgbClr val="000000"/>
          </a:solidFill>
          <a:round/>
          <a:headEnd/>
          <a:tailEnd/>
        </a:ln>
      </xdr:spPr>
    </xdr:sp>
    <xdr:clientData/>
  </xdr:twoCellAnchor>
  <xdr:twoCellAnchor>
    <xdr:from xmlns:xdr="http://schemas.openxmlformats.org/drawingml/2006/spreadsheetDrawing">
      <xdr:col>7</xdr:col>
      <xdr:colOff>10795</xdr:colOff>
      <xdr:row>35</xdr:row>
      <xdr:rowOff>323215</xdr:rowOff>
    </xdr:from>
    <xdr:to xmlns:xdr="http://schemas.openxmlformats.org/drawingml/2006/spreadsheetDrawing">
      <xdr:col>7</xdr:col>
      <xdr:colOff>807085</xdr:colOff>
      <xdr:row>37</xdr:row>
      <xdr:rowOff>95250</xdr:rowOff>
    </xdr:to>
    <xdr:sp macro="" textlink="">
      <xdr:nvSpPr>
        <xdr:cNvPr id="7" name="テキスト ボックス 6"/>
        <xdr:cNvSpPr txBox="1"/>
      </xdr:nvSpPr>
      <xdr:spPr>
        <a:xfrm>
          <a:off x="5182870" y="8114665"/>
          <a:ext cx="796290" cy="42926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1200"/>
            <a:t>実   印</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6.xml.rels><?xml version="1.0" encoding="UTF-8"?><Relationships xmlns="http://schemas.openxmlformats.org/package/2006/relationships"><Relationship Id="rId1" Type="http://schemas.openxmlformats.org/officeDocument/2006/relationships/drawing" Target="../drawings/drawing1.xml" /></Relationships>
</file>

<file path=xl/worksheets/_rels/sheet7.xml.rels><?xml version="1.0" encoding="UTF-8"?><Relationships xmlns="http://schemas.openxmlformats.org/package/2006/relationships"><Relationship Id="rId1" Type="http://schemas.openxmlformats.org/officeDocument/2006/relationships/drawing" Target="../drawings/drawing2.xml" /></Relationships>
</file>

<file path=xl/worksheets/sheet1.xml><?xml version="1.0" encoding="utf-8"?>
<worksheet xmlns="http://schemas.openxmlformats.org/spreadsheetml/2006/main" xmlns:r="http://schemas.openxmlformats.org/officeDocument/2006/relationships" xmlns:mc="http://schemas.openxmlformats.org/markup-compatibility/2006">
  <sheetPr>
    <tabColor rgb="FFFF0000"/>
  </sheetPr>
  <dimension ref="B2:J22"/>
  <sheetViews>
    <sheetView tabSelected="1" view="pageBreakPreview" zoomScaleSheetLayoutView="100" workbookViewId="0">
      <selection activeCell="C3" sqref="C3"/>
    </sheetView>
  </sheetViews>
  <sheetFormatPr defaultRowHeight="18.75"/>
  <cols>
    <col min="1" max="1" width="3.375" customWidth="1"/>
    <col min="2" max="2" width="3.375" bestFit="1" customWidth="1"/>
  </cols>
  <sheetData>
    <row r="2" spans="2:10" ht="25.5">
      <c r="B2" s="1" t="s">
        <v>360</v>
      </c>
      <c r="C2" s="1"/>
      <c r="D2" s="1"/>
      <c r="E2" s="1"/>
      <c r="F2" s="1"/>
      <c r="G2" s="1"/>
      <c r="H2" s="1"/>
      <c r="I2" s="1"/>
      <c r="J2" s="1"/>
    </row>
    <row r="5" spans="2:10" ht="24">
      <c r="B5" t="s">
        <v>392</v>
      </c>
      <c r="C5" s="2" t="s">
        <v>394</v>
      </c>
    </row>
    <row r="6" spans="2:10">
      <c r="C6" t="s">
        <v>386</v>
      </c>
    </row>
    <row r="7" spans="2:10">
      <c r="C7" t="s">
        <v>44</v>
      </c>
    </row>
    <row r="8" spans="2:10">
      <c r="C8" s="3"/>
      <c r="D8" t="s">
        <v>393</v>
      </c>
    </row>
    <row r="9" spans="2:10">
      <c r="C9" s="4"/>
      <c r="D9" t="s">
        <v>395</v>
      </c>
    </row>
    <row r="11" spans="2:10" ht="24">
      <c r="B11" t="s">
        <v>392</v>
      </c>
      <c r="C11" s="2" t="s">
        <v>398</v>
      </c>
    </row>
    <row r="12" spans="2:10" ht="38.25" customHeight="1">
      <c r="C12" s="5" t="s">
        <v>397</v>
      </c>
      <c r="D12" s="5"/>
      <c r="E12" s="5"/>
      <c r="F12" s="5"/>
      <c r="G12" s="5"/>
      <c r="H12" s="5"/>
      <c r="I12" s="5"/>
      <c r="J12" s="5"/>
    </row>
    <row r="13" spans="2:10" ht="44.25" customHeight="1">
      <c r="C13" s="5" t="s">
        <v>169</v>
      </c>
      <c r="D13" s="5"/>
      <c r="E13" s="5"/>
      <c r="F13" s="5"/>
      <c r="G13" s="5"/>
      <c r="H13" s="5"/>
      <c r="I13" s="5"/>
      <c r="J13" s="5"/>
    </row>
    <row r="15" spans="2:10" ht="24">
      <c r="B15" t="s">
        <v>392</v>
      </c>
      <c r="C15" s="2" t="s">
        <v>396</v>
      </c>
    </row>
    <row r="16" spans="2:10" ht="40.5" customHeight="1">
      <c r="C16" s="5" t="s">
        <v>400</v>
      </c>
      <c r="D16" s="5"/>
      <c r="E16" s="5"/>
      <c r="F16" s="5"/>
      <c r="G16" s="5"/>
      <c r="H16" s="5"/>
      <c r="I16" s="5"/>
      <c r="J16" s="5"/>
    </row>
    <row r="18" spans="2:10" ht="24">
      <c r="B18" t="s">
        <v>392</v>
      </c>
      <c r="C18" s="2" t="s">
        <v>207</v>
      </c>
    </row>
    <row r="19" spans="2:10" ht="74.25" customHeight="1">
      <c r="C19" s="6" t="s">
        <v>399</v>
      </c>
      <c r="D19" s="6"/>
      <c r="E19" s="6"/>
      <c r="F19" s="6"/>
      <c r="G19" s="6"/>
      <c r="H19" s="6"/>
      <c r="I19" s="6"/>
      <c r="J19" s="6"/>
    </row>
    <row r="21" spans="2:10" ht="24">
      <c r="B21" t="s">
        <v>392</v>
      </c>
      <c r="C21" s="2" t="s">
        <v>407</v>
      </c>
    </row>
    <row r="22" spans="2:10" ht="57" customHeight="1">
      <c r="C22" s="6" t="s">
        <v>408</v>
      </c>
      <c r="D22" s="6"/>
      <c r="E22" s="6"/>
      <c r="F22" s="6"/>
      <c r="G22" s="6"/>
      <c r="H22" s="6"/>
      <c r="I22" s="6"/>
      <c r="J22" s="6"/>
    </row>
  </sheetData>
  <sheetProtection sheet="1" objects="1" scenarios="1"/>
  <mergeCells count="6">
    <mergeCell ref="B2:J2"/>
    <mergeCell ref="C12:J12"/>
    <mergeCell ref="C13:J13"/>
    <mergeCell ref="C16:J16"/>
    <mergeCell ref="C19:J19"/>
    <mergeCell ref="C22:J22"/>
  </mergeCells>
  <phoneticPr fontId="3"/>
  <pageMargins left="0.70866141732283472" right="0.51181102362204722" top="0.74803149606299213" bottom="0.74803149606299213" header="0.31496062992125984" footer="0.31496062992125984"/>
  <pageSetup paperSize="9" fitToWidth="1" fitToHeight="1" orientation="portrait"/>
</worksheet>
</file>

<file path=xl/worksheets/sheet10.xml><?xml version="1.0" encoding="utf-8"?>
<worksheet xmlns="http://schemas.openxmlformats.org/spreadsheetml/2006/main" xmlns:r="http://schemas.openxmlformats.org/officeDocument/2006/relationships" xmlns:mc="http://schemas.openxmlformats.org/markup-compatibility/2006">
  <sheetPr>
    <tabColor rgb="FF00B050"/>
    <pageSetUpPr fitToPage="1"/>
  </sheetPr>
  <dimension ref="A2:DR54"/>
  <sheetViews>
    <sheetView view="pageBreakPreview" zoomScaleSheetLayoutView="100" workbookViewId="0">
      <selection activeCell="H3" sqref="H3"/>
    </sheetView>
  </sheetViews>
  <sheetFormatPr defaultRowHeight="18.75"/>
  <cols>
    <col min="1" max="1" width="4.5" customWidth="1"/>
    <col min="2" max="3" width="0.5" customWidth="1"/>
    <col min="4" max="5" width="19.625" customWidth="1"/>
    <col min="6" max="7" width="5.25" bestFit="1" customWidth="1"/>
    <col min="8" max="8" width="9" bestFit="1" customWidth="1"/>
    <col min="9" max="9" width="19.625" customWidth="1"/>
    <col min="10" max="11" width="5.25" bestFit="1" customWidth="1"/>
    <col min="12" max="12" width="17.25" bestFit="1" customWidth="1"/>
    <col min="13" max="14" width="5.25" bestFit="1" customWidth="1"/>
    <col min="15" max="15" width="11" bestFit="1" customWidth="1"/>
    <col min="16" max="17" width="5.25" bestFit="1" customWidth="1"/>
    <col min="18" max="18" width="9" customWidth="1"/>
    <col min="19" max="19" width="5.875" hidden="1" customWidth="1"/>
    <col min="20" max="20" width="9" hidden="1" customWidth="1"/>
    <col min="21" max="21" width="5.25" hidden="1" customWidth="1"/>
    <col min="22" max="22" width="7.125" hidden="1" customWidth="1"/>
    <col min="23" max="23" width="3.375" hidden="1" customWidth="1"/>
    <col min="24" max="24" width="2.75" hidden="1" customWidth="1"/>
    <col min="25" max="25" width="3.375" hidden="1" customWidth="1"/>
    <col min="26" max="73" width="0.75" hidden="1" customWidth="1"/>
    <col min="74" max="74" width="2.375" hidden="1" customWidth="1"/>
    <col min="75" max="122" width="0.875" hidden="1" customWidth="1"/>
    <col min="123" max="123" width="9" customWidth="1"/>
  </cols>
  <sheetData>
    <row r="2" spans="1:122" ht="25.5">
      <c r="A2" s="24" t="s">
        <v>298</v>
      </c>
      <c r="B2" s="24"/>
      <c r="C2" s="24"/>
      <c r="D2" s="24"/>
      <c r="E2" s="24"/>
      <c r="F2" s="24"/>
      <c r="G2" s="24"/>
      <c r="H2" s="24"/>
      <c r="I2" s="24"/>
      <c r="J2" s="24"/>
      <c r="K2" s="24"/>
      <c r="L2" s="24"/>
      <c r="M2" s="24"/>
      <c r="N2" s="24"/>
      <c r="O2" s="24"/>
      <c r="P2" s="24"/>
      <c r="Q2" s="24"/>
      <c r="Y2" t="s">
        <v>291</v>
      </c>
      <c r="BV2" s="253" t="s">
        <v>187</v>
      </c>
    </row>
    <row r="3" spans="1:122">
      <c r="I3" s="166" t="s">
        <v>247</v>
      </c>
      <c r="J3" s="188">
        <f>基本情報入力シート!C10</f>
        <v>0</v>
      </c>
      <c r="K3" s="188"/>
      <c r="L3" s="188"/>
      <c r="M3" s="188"/>
      <c r="N3" s="188"/>
      <c r="O3" s="188"/>
      <c r="P3" s="188"/>
      <c r="Q3" s="188"/>
      <c r="Y3" t="s">
        <v>241</v>
      </c>
      <c r="AP3" s="253" t="s">
        <v>253</v>
      </c>
      <c r="BF3" s="253" t="s">
        <v>364</v>
      </c>
      <c r="BN3" s="253" t="s">
        <v>381</v>
      </c>
      <c r="BV3" s="253" t="s">
        <v>241</v>
      </c>
      <c r="CM3" s="253" t="s">
        <v>253</v>
      </c>
      <c r="DC3" s="253" t="s">
        <v>364</v>
      </c>
      <c r="DK3" s="253" t="s">
        <v>381</v>
      </c>
    </row>
    <row r="4" spans="1:122">
      <c r="D4" t="s">
        <v>284</v>
      </c>
      <c r="Y4" s="22" t="s">
        <v>254</v>
      </c>
      <c r="Z4" s="22" t="s">
        <v>329</v>
      </c>
      <c r="AA4" s="22" t="s">
        <v>174</v>
      </c>
      <c r="AB4" s="22" t="s">
        <v>255</v>
      </c>
      <c r="AC4" s="22" t="s">
        <v>256</v>
      </c>
      <c r="AD4" s="22" t="s">
        <v>257</v>
      </c>
      <c r="AE4" s="22" t="s">
        <v>290</v>
      </c>
      <c r="AF4" s="22" t="s">
        <v>259</v>
      </c>
      <c r="AG4" s="22" t="s">
        <v>260</v>
      </c>
      <c r="AH4" s="22" t="s">
        <v>261</v>
      </c>
      <c r="AI4" s="22" t="s">
        <v>147</v>
      </c>
      <c r="AJ4" s="22" t="s">
        <v>263</v>
      </c>
      <c r="AK4" s="22" t="s">
        <v>144</v>
      </c>
      <c r="AL4" s="22" t="s">
        <v>19</v>
      </c>
      <c r="AM4" s="22" t="s">
        <v>264</v>
      </c>
      <c r="AN4" s="22" t="s">
        <v>48</v>
      </c>
      <c r="AO4" s="231" t="s">
        <v>266</v>
      </c>
      <c r="AP4" s="22" t="s">
        <v>254</v>
      </c>
      <c r="AQ4" s="22" t="s">
        <v>329</v>
      </c>
      <c r="AR4" s="22" t="s">
        <v>174</v>
      </c>
      <c r="AS4" s="22" t="s">
        <v>255</v>
      </c>
      <c r="AT4" s="22" t="s">
        <v>256</v>
      </c>
      <c r="AU4" s="22" t="s">
        <v>257</v>
      </c>
      <c r="AV4" s="22" t="s">
        <v>290</v>
      </c>
      <c r="AW4" s="22" t="s">
        <v>259</v>
      </c>
      <c r="AX4" s="22" t="s">
        <v>260</v>
      </c>
      <c r="AY4" s="22" t="s">
        <v>261</v>
      </c>
      <c r="AZ4" s="22" t="s">
        <v>147</v>
      </c>
      <c r="BA4" s="22" t="s">
        <v>276</v>
      </c>
      <c r="BB4" s="22" t="s">
        <v>144</v>
      </c>
      <c r="BC4" s="22" t="s">
        <v>19</v>
      </c>
      <c r="BD4" s="22" t="s">
        <v>264</v>
      </c>
      <c r="BE4" s="231" t="s">
        <v>48</v>
      </c>
      <c r="BF4" s="22" t="s">
        <v>268</v>
      </c>
      <c r="BG4" s="22" t="s">
        <v>269</v>
      </c>
      <c r="BH4" s="22" t="s">
        <v>270</v>
      </c>
      <c r="BI4" s="22" t="s">
        <v>94</v>
      </c>
      <c r="BJ4" s="22" t="s">
        <v>272</v>
      </c>
      <c r="BK4" s="22" t="s">
        <v>265</v>
      </c>
      <c r="BL4" s="22" t="s">
        <v>273</v>
      </c>
      <c r="BM4" s="231" t="s">
        <v>274</v>
      </c>
      <c r="BN4" s="22" t="s">
        <v>268</v>
      </c>
      <c r="BO4" s="22" t="s">
        <v>269</v>
      </c>
      <c r="BP4" s="22" t="s">
        <v>270</v>
      </c>
      <c r="BQ4" s="22" t="s">
        <v>94</v>
      </c>
      <c r="BR4" s="22" t="s">
        <v>272</v>
      </c>
      <c r="BS4" s="22" t="s">
        <v>265</v>
      </c>
      <c r="BT4" s="22" t="s">
        <v>273</v>
      </c>
      <c r="BU4" s="231" t="s">
        <v>274</v>
      </c>
      <c r="BV4" s="22" t="s">
        <v>254</v>
      </c>
      <c r="BW4" s="22" t="s">
        <v>329</v>
      </c>
      <c r="BX4" s="22" t="s">
        <v>174</v>
      </c>
      <c r="BY4" s="22" t="s">
        <v>255</v>
      </c>
      <c r="BZ4" s="22" t="s">
        <v>256</v>
      </c>
      <c r="CA4" s="22" t="s">
        <v>257</v>
      </c>
      <c r="CB4" s="22" t="s">
        <v>290</v>
      </c>
      <c r="CC4" s="22" t="s">
        <v>259</v>
      </c>
      <c r="CD4" s="22" t="s">
        <v>260</v>
      </c>
      <c r="CE4" s="22" t="s">
        <v>261</v>
      </c>
      <c r="CF4" s="22" t="s">
        <v>147</v>
      </c>
      <c r="CG4" s="22" t="s">
        <v>263</v>
      </c>
      <c r="CH4" s="22" t="s">
        <v>144</v>
      </c>
      <c r="CI4" s="22" t="s">
        <v>19</v>
      </c>
      <c r="CJ4" s="22" t="s">
        <v>264</v>
      </c>
      <c r="CK4" s="22" t="s">
        <v>48</v>
      </c>
      <c r="CL4" s="231" t="s">
        <v>266</v>
      </c>
      <c r="CM4" s="22" t="s">
        <v>254</v>
      </c>
      <c r="CN4" s="22" t="s">
        <v>329</v>
      </c>
      <c r="CO4" s="22" t="s">
        <v>174</v>
      </c>
      <c r="CP4" s="22" t="s">
        <v>255</v>
      </c>
      <c r="CQ4" s="22" t="s">
        <v>256</v>
      </c>
      <c r="CR4" s="22" t="s">
        <v>257</v>
      </c>
      <c r="CS4" s="22" t="s">
        <v>290</v>
      </c>
      <c r="CT4" s="22" t="s">
        <v>259</v>
      </c>
      <c r="CU4" s="22" t="s">
        <v>260</v>
      </c>
      <c r="CV4" s="22" t="s">
        <v>261</v>
      </c>
      <c r="CW4" s="22" t="s">
        <v>147</v>
      </c>
      <c r="CX4" s="22" t="s">
        <v>276</v>
      </c>
      <c r="CY4" s="22" t="s">
        <v>144</v>
      </c>
      <c r="CZ4" s="22" t="s">
        <v>19</v>
      </c>
      <c r="DA4" s="22" t="s">
        <v>264</v>
      </c>
      <c r="DB4" s="231" t="s">
        <v>48</v>
      </c>
      <c r="DC4" s="22" t="s">
        <v>268</v>
      </c>
      <c r="DD4" s="22" t="s">
        <v>269</v>
      </c>
      <c r="DE4" s="22" t="s">
        <v>270</v>
      </c>
      <c r="DF4" s="22" t="s">
        <v>94</v>
      </c>
      <c r="DG4" s="22" t="s">
        <v>272</v>
      </c>
      <c r="DH4" s="22" t="s">
        <v>265</v>
      </c>
      <c r="DI4" s="22" t="s">
        <v>273</v>
      </c>
      <c r="DJ4" s="231" t="s">
        <v>274</v>
      </c>
      <c r="DK4" s="22" t="s">
        <v>268</v>
      </c>
      <c r="DL4" s="22" t="s">
        <v>269</v>
      </c>
      <c r="DM4" s="22" t="s">
        <v>270</v>
      </c>
      <c r="DN4" s="22" t="s">
        <v>94</v>
      </c>
      <c r="DO4" s="22" t="s">
        <v>272</v>
      </c>
      <c r="DP4" s="22" t="s">
        <v>265</v>
      </c>
      <c r="DQ4" s="22" t="s">
        <v>273</v>
      </c>
      <c r="DR4" s="22" t="s">
        <v>274</v>
      </c>
    </row>
    <row r="5" spans="1:122" ht="37.5" customHeight="1">
      <c r="D5" s="178" t="s">
        <v>145</v>
      </c>
      <c r="E5" s="233" t="s">
        <v>241</v>
      </c>
      <c r="F5" s="237" t="s">
        <v>320</v>
      </c>
      <c r="G5" s="239" t="s">
        <v>37</v>
      </c>
      <c r="H5" s="243" t="s">
        <v>253</v>
      </c>
      <c r="I5" s="245"/>
      <c r="J5" s="237" t="s">
        <v>320</v>
      </c>
      <c r="K5" s="239" t="s">
        <v>37</v>
      </c>
      <c r="L5" s="250" t="s">
        <v>154</v>
      </c>
      <c r="M5" s="237" t="s">
        <v>320</v>
      </c>
      <c r="N5" s="239" t="s">
        <v>37</v>
      </c>
      <c r="O5" s="233" t="s">
        <v>81</v>
      </c>
      <c r="P5" s="237" t="s">
        <v>320</v>
      </c>
      <c r="Q5" s="239" t="s">
        <v>37</v>
      </c>
      <c r="S5" s="251"/>
      <c r="T5" s="252"/>
      <c r="U5" s="246" t="s">
        <v>320</v>
      </c>
      <c r="V5" s="246" t="s">
        <v>37</v>
      </c>
      <c r="Y5" s="22" t="str">
        <f t="array" ref="Y5:BU5">TRANSPOSE(U6:U54)</f>
        <v/>
      </c>
      <c r="Z5" s="22" t="str">
        <v/>
      </c>
      <c r="AA5" s="22" t="str">
        <v/>
      </c>
      <c r="AB5" s="22" t="str">
        <v/>
      </c>
      <c r="AC5" s="22" t="str">
        <v/>
      </c>
      <c r="AD5" s="22" t="str">
        <v/>
      </c>
      <c r="AE5" s="22" t="str">
        <v/>
      </c>
      <c r="AF5" s="22" t="str">
        <v/>
      </c>
      <c r="AG5" s="22" t="str">
        <v/>
      </c>
      <c r="AH5" s="22" t="str">
        <v/>
      </c>
      <c r="AI5" s="22" t="str">
        <v/>
      </c>
      <c r="AJ5" s="22" t="str">
        <v/>
      </c>
      <c r="AK5" s="22" t="str">
        <v/>
      </c>
      <c r="AL5" s="22" t="str">
        <v/>
      </c>
      <c r="AM5" s="22" t="str">
        <v/>
      </c>
      <c r="AN5" s="22" t="str">
        <v/>
      </c>
      <c r="AO5" s="231" t="str">
        <v/>
      </c>
      <c r="AP5" s="22" t="str">
        <v/>
      </c>
      <c r="AQ5" s="22" t="str">
        <v/>
      </c>
      <c r="AR5" s="22" t="str">
        <v/>
      </c>
      <c r="AS5" s="22" t="str">
        <v/>
      </c>
      <c r="AT5" s="22" t="str">
        <v/>
      </c>
      <c r="AU5" s="22" t="str">
        <v/>
      </c>
      <c r="AV5" s="22" t="str">
        <v/>
      </c>
      <c r="AW5" s="22" t="str">
        <v/>
      </c>
      <c r="AX5" s="22" t="str">
        <v/>
      </c>
      <c r="AY5" s="22" t="str">
        <v/>
      </c>
      <c r="AZ5" s="22" t="str">
        <v/>
      </c>
      <c r="BA5" s="22" t="str">
        <v/>
      </c>
      <c r="BB5" s="22" t="str">
        <v/>
      </c>
      <c r="BC5" s="22" t="str">
        <v/>
      </c>
      <c r="BD5" s="22" t="str">
        <v/>
      </c>
      <c r="BE5" s="231" t="str">
        <v/>
      </c>
      <c r="BF5" s="22" t="str">
        <v/>
      </c>
      <c r="BG5" s="22" t="str">
        <v/>
      </c>
      <c r="BH5" s="22" t="str">
        <v/>
      </c>
      <c r="BI5" s="22" t="str">
        <v/>
      </c>
      <c r="BJ5" s="22" t="str">
        <v/>
      </c>
      <c r="BK5" s="22" t="str">
        <v/>
      </c>
      <c r="BL5" s="22" t="str">
        <v/>
      </c>
      <c r="BM5" s="231" t="str">
        <v/>
      </c>
      <c r="BN5" s="22" t="str">
        <v/>
      </c>
      <c r="BO5" s="22" t="str">
        <v/>
      </c>
      <c r="BP5" s="22" t="str">
        <v/>
      </c>
      <c r="BQ5" s="22" t="str">
        <v/>
      </c>
      <c r="BR5" s="22" t="str">
        <v/>
      </c>
      <c r="BS5" s="22" t="str">
        <v/>
      </c>
      <c r="BT5" s="22" t="str">
        <v/>
      </c>
      <c r="BU5" s="231" t="str">
        <v/>
      </c>
      <c r="BV5" s="22" t="str">
        <f t="array" ref="BV5:DR5">TRANSPOSE(V6:V54)</f>
        <v/>
      </c>
      <c r="BW5" s="22" t="str">
        <v/>
      </c>
      <c r="BX5" s="22" t="str">
        <v/>
      </c>
      <c r="BY5" s="22" t="str">
        <v/>
      </c>
      <c r="BZ5" s="22" t="str">
        <v/>
      </c>
      <c r="CA5" s="22" t="str">
        <v/>
      </c>
      <c r="CB5" s="22" t="str">
        <v/>
      </c>
      <c r="CC5" s="22" t="str">
        <v/>
      </c>
      <c r="CD5" s="22" t="str">
        <v/>
      </c>
      <c r="CE5" s="22" t="str">
        <v/>
      </c>
      <c r="CF5" s="22" t="str">
        <v/>
      </c>
      <c r="CG5" s="22" t="str">
        <v/>
      </c>
      <c r="CH5" s="22" t="str">
        <v/>
      </c>
      <c r="CI5" s="22" t="str">
        <v/>
      </c>
      <c r="CJ5" s="22" t="str">
        <v/>
      </c>
      <c r="CK5" s="22" t="str">
        <v/>
      </c>
      <c r="CL5" s="231" t="str">
        <v/>
      </c>
      <c r="CM5" s="22" t="str">
        <v/>
      </c>
      <c r="CN5" s="22" t="str">
        <v/>
      </c>
      <c r="CO5" s="22" t="str">
        <v/>
      </c>
      <c r="CP5" s="22" t="str">
        <v/>
      </c>
      <c r="CQ5" s="22" t="str">
        <v/>
      </c>
      <c r="CR5" s="22" t="str">
        <v/>
      </c>
      <c r="CS5" s="22" t="str">
        <v/>
      </c>
      <c r="CT5" s="22" t="str">
        <v/>
      </c>
      <c r="CU5" s="22" t="str">
        <v/>
      </c>
      <c r="CV5" s="22" t="str">
        <v/>
      </c>
      <c r="CW5" s="22" t="str">
        <v/>
      </c>
      <c r="CX5" s="22" t="str">
        <v/>
      </c>
      <c r="CY5" s="22" t="str">
        <v/>
      </c>
      <c r="CZ5" s="22" t="str">
        <v/>
      </c>
      <c r="DA5" s="22" t="str">
        <v/>
      </c>
      <c r="DB5" s="231" t="str">
        <v/>
      </c>
      <c r="DC5" s="22" t="str">
        <v/>
      </c>
      <c r="DD5" s="22" t="str">
        <v/>
      </c>
      <c r="DE5" s="22" t="str">
        <v/>
      </c>
      <c r="DF5" s="22" t="str">
        <v/>
      </c>
      <c r="DG5" s="22" t="str">
        <v/>
      </c>
      <c r="DH5" s="22" t="str">
        <v/>
      </c>
      <c r="DI5" s="22" t="str">
        <v/>
      </c>
      <c r="DJ5" s="231" t="str">
        <v/>
      </c>
      <c r="DK5" s="22" t="str">
        <v/>
      </c>
      <c r="DL5" s="22" t="str">
        <v/>
      </c>
      <c r="DM5" s="22" t="str">
        <v/>
      </c>
      <c r="DN5" s="22" t="str">
        <v/>
      </c>
      <c r="DO5" s="22" t="str">
        <v/>
      </c>
      <c r="DP5" s="22" t="str">
        <v/>
      </c>
      <c r="DQ5" s="22" t="str">
        <v/>
      </c>
      <c r="DR5" s="22" t="str">
        <v/>
      </c>
    </row>
    <row r="6" spans="1:122">
      <c r="D6" s="231" t="s">
        <v>254</v>
      </c>
      <c r="E6" s="235" t="s">
        <v>254</v>
      </c>
      <c r="F6" s="33"/>
      <c r="G6" s="240"/>
      <c r="H6" s="235" t="s">
        <v>268</v>
      </c>
      <c r="I6" s="22" t="s">
        <v>254</v>
      </c>
      <c r="J6" s="33"/>
      <c r="K6" s="240"/>
      <c r="L6" s="244" t="s">
        <v>268</v>
      </c>
      <c r="M6" s="38"/>
      <c r="N6" s="241"/>
      <c r="O6" s="244" t="s">
        <v>268</v>
      </c>
      <c r="P6" s="38"/>
      <c r="Q6" s="241"/>
      <c r="S6" t="s">
        <v>241</v>
      </c>
      <c r="T6" s="22" t="s">
        <v>254</v>
      </c>
      <c r="U6" s="22" t="str">
        <f t="shared" ref="U6:V22" si="0">IF(F6="","",F6)</f>
        <v/>
      </c>
      <c r="V6" s="22" t="str">
        <f t="shared" si="0"/>
        <v/>
      </c>
      <c r="AP6" s="253"/>
      <c r="BF6" s="253"/>
      <c r="BN6" s="253"/>
      <c r="BV6" s="253"/>
      <c r="CM6" s="253"/>
      <c r="DC6" s="253"/>
      <c r="DK6" s="253"/>
    </row>
    <row r="7" spans="1:122">
      <c r="D7" s="231" t="s">
        <v>329</v>
      </c>
      <c r="E7" s="235" t="s">
        <v>329</v>
      </c>
      <c r="F7" s="33"/>
      <c r="G7" s="240"/>
      <c r="H7" s="235" t="s">
        <v>268</v>
      </c>
      <c r="I7" s="22" t="s">
        <v>329</v>
      </c>
      <c r="J7" s="33"/>
      <c r="K7" s="240"/>
      <c r="L7" s="244"/>
      <c r="M7" s="38"/>
      <c r="N7" s="241"/>
      <c r="O7" s="244"/>
      <c r="P7" s="38"/>
      <c r="Q7" s="241"/>
      <c r="T7" s="22" t="s">
        <v>329</v>
      </c>
      <c r="U7" s="22" t="str">
        <f t="shared" si="0"/>
        <v/>
      </c>
      <c r="V7" s="22" t="str">
        <f t="shared" si="0"/>
        <v/>
      </c>
    </row>
    <row r="8" spans="1:122">
      <c r="D8" s="231" t="s">
        <v>174</v>
      </c>
      <c r="E8" s="235" t="s">
        <v>174</v>
      </c>
      <c r="F8" s="33"/>
      <c r="G8" s="240"/>
      <c r="H8" s="235" t="s">
        <v>268</v>
      </c>
      <c r="I8" s="22" t="s">
        <v>174</v>
      </c>
      <c r="J8" s="33"/>
      <c r="K8" s="240"/>
      <c r="L8" s="244"/>
      <c r="M8" s="38"/>
      <c r="N8" s="241"/>
      <c r="O8" s="244"/>
      <c r="P8" s="38"/>
      <c r="Q8" s="241"/>
      <c r="T8" s="22" t="s">
        <v>174</v>
      </c>
      <c r="U8" s="22" t="str">
        <f t="shared" si="0"/>
        <v/>
      </c>
      <c r="V8" s="22" t="str">
        <f t="shared" si="0"/>
        <v/>
      </c>
    </row>
    <row r="9" spans="1:122">
      <c r="D9" s="231" t="s">
        <v>255</v>
      </c>
      <c r="E9" s="235" t="s">
        <v>255</v>
      </c>
      <c r="F9" s="33"/>
      <c r="G9" s="240"/>
      <c r="H9" s="235" t="s">
        <v>268</v>
      </c>
      <c r="I9" s="22" t="s">
        <v>255</v>
      </c>
      <c r="J9" s="33"/>
      <c r="K9" s="240"/>
      <c r="L9" s="244"/>
      <c r="M9" s="38"/>
      <c r="N9" s="241"/>
      <c r="O9" s="244"/>
      <c r="P9" s="38"/>
      <c r="Q9" s="241"/>
      <c r="T9" s="22" t="s">
        <v>255</v>
      </c>
      <c r="U9" s="22" t="str">
        <f t="shared" si="0"/>
        <v/>
      </c>
      <c r="V9" s="22" t="str">
        <f t="shared" si="0"/>
        <v/>
      </c>
    </row>
    <row r="10" spans="1:122">
      <c r="D10" s="231" t="s">
        <v>256</v>
      </c>
      <c r="E10" s="235" t="s">
        <v>256</v>
      </c>
      <c r="F10" s="33"/>
      <c r="G10" s="240"/>
      <c r="H10" s="235" t="s">
        <v>268</v>
      </c>
      <c r="I10" s="22" t="s">
        <v>256</v>
      </c>
      <c r="J10" s="33"/>
      <c r="K10" s="240"/>
      <c r="L10" s="244"/>
      <c r="M10" s="38"/>
      <c r="N10" s="241"/>
      <c r="O10" s="244"/>
      <c r="P10" s="38"/>
      <c r="Q10" s="241"/>
      <c r="T10" s="22" t="s">
        <v>256</v>
      </c>
      <c r="U10" s="22" t="str">
        <f t="shared" si="0"/>
        <v/>
      </c>
      <c r="V10" s="22" t="str">
        <f t="shared" si="0"/>
        <v/>
      </c>
    </row>
    <row r="11" spans="1:122">
      <c r="D11" s="231" t="s">
        <v>257</v>
      </c>
      <c r="E11" s="235" t="s">
        <v>257</v>
      </c>
      <c r="F11" s="33"/>
      <c r="G11" s="240"/>
      <c r="H11" s="235" t="s">
        <v>268</v>
      </c>
      <c r="I11" s="22" t="s">
        <v>257</v>
      </c>
      <c r="J11" s="33"/>
      <c r="K11" s="240"/>
      <c r="L11" s="244"/>
      <c r="M11" s="38"/>
      <c r="N11" s="241"/>
      <c r="O11" s="244"/>
      <c r="P11" s="38"/>
      <c r="Q11" s="241"/>
      <c r="T11" s="22" t="s">
        <v>257</v>
      </c>
      <c r="U11" s="22" t="str">
        <f t="shared" si="0"/>
        <v/>
      </c>
      <c r="V11" s="22" t="str">
        <f t="shared" si="0"/>
        <v/>
      </c>
    </row>
    <row r="12" spans="1:122" ht="37.5" customHeight="1">
      <c r="D12" s="232" t="s">
        <v>290</v>
      </c>
      <c r="E12" s="234" t="s">
        <v>290</v>
      </c>
      <c r="F12" s="38"/>
      <c r="G12" s="241"/>
      <c r="H12" s="244" t="s">
        <v>268</v>
      </c>
      <c r="I12" s="246" t="s">
        <v>290</v>
      </c>
      <c r="J12" s="38"/>
      <c r="K12" s="241"/>
      <c r="L12" s="244"/>
      <c r="M12" s="38"/>
      <c r="N12" s="241"/>
      <c r="O12" s="244"/>
      <c r="P12" s="38"/>
      <c r="Q12" s="241"/>
      <c r="T12" s="22" t="s">
        <v>290</v>
      </c>
      <c r="U12" s="22" t="str">
        <f t="shared" si="0"/>
        <v/>
      </c>
      <c r="V12" s="22" t="str">
        <f t="shared" si="0"/>
        <v/>
      </c>
    </row>
    <row r="13" spans="1:122">
      <c r="D13" s="231" t="s">
        <v>259</v>
      </c>
      <c r="E13" s="235" t="s">
        <v>259</v>
      </c>
      <c r="F13" s="33"/>
      <c r="G13" s="240"/>
      <c r="H13" s="235" t="s">
        <v>268</v>
      </c>
      <c r="I13" s="22" t="s">
        <v>259</v>
      </c>
      <c r="J13" s="33"/>
      <c r="K13" s="240"/>
      <c r="L13" s="244"/>
      <c r="M13" s="38"/>
      <c r="N13" s="241"/>
      <c r="O13" s="244"/>
      <c r="P13" s="38"/>
      <c r="Q13" s="241"/>
      <c r="T13" s="22" t="s">
        <v>259</v>
      </c>
      <c r="U13" s="22" t="str">
        <f t="shared" si="0"/>
        <v/>
      </c>
      <c r="V13" s="22" t="str">
        <f t="shared" si="0"/>
        <v/>
      </c>
    </row>
    <row r="14" spans="1:122">
      <c r="D14" s="231" t="s">
        <v>260</v>
      </c>
      <c r="E14" s="235" t="s">
        <v>260</v>
      </c>
      <c r="F14" s="33"/>
      <c r="G14" s="240"/>
      <c r="H14" s="235" t="s">
        <v>269</v>
      </c>
      <c r="I14" s="22" t="s">
        <v>260</v>
      </c>
      <c r="J14" s="33"/>
      <c r="K14" s="240"/>
      <c r="L14" s="244" t="s">
        <v>277</v>
      </c>
      <c r="M14" s="38"/>
      <c r="N14" s="241"/>
      <c r="O14" s="244" t="s">
        <v>277</v>
      </c>
      <c r="P14" s="38"/>
      <c r="Q14" s="241"/>
      <c r="T14" s="22" t="s">
        <v>260</v>
      </c>
      <c r="U14" s="22" t="str">
        <f t="shared" si="0"/>
        <v/>
      </c>
      <c r="V14" s="22" t="str">
        <f t="shared" si="0"/>
        <v/>
      </c>
    </row>
    <row r="15" spans="1:122">
      <c r="D15" s="231" t="s">
        <v>261</v>
      </c>
      <c r="E15" s="235" t="s">
        <v>261</v>
      </c>
      <c r="F15" s="33"/>
      <c r="G15" s="240"/>
      <c r="H15" s="235" t="s">
        <v>269</v>
      </c>
      <c r="I15" s="22" t="s">
        <v>261</v>
      </c>
      <c r="J15" s="33"/>
      <c r="K15" s="240"/>
      <c r="L15" s="244"/>
      <c r="M15" s="38"/>
      <c r="N15" s="241"/>
      <c r="O15" s="244"/>
      <c r="P15" s="38"/>
      <c r="Q15" s="241"/>
      <c r="T15" s="22" t="s">
        <v>261</v>
      </c>
      <c r="U15" s="22" t="str">
        <f t="shared" si="0"/>
        <v/>
      </c>
      <c r="V15" s="22" t="str">
        <f t="shared" si="0"/>
        <v/>
      </c>
    </row>
    <row r="16" spans="1:122">
      <c r="D16" s="231" t="s">
        <v>147</v>
      </c>
      <c r="E16" s="235" t="s">
        <v>147</v>
      </c>
      <c r="F16" s="33"/>
      <c r="G16" s="240"/>
      <c r="H16" s="235" t="s">
        <v>270</v>
      </c>
      <c r="I16" s="22" t="s">
        <v>147</v>
      </c>
      <c r="J16" s="33"/>
      <c r="K16" s="240"/>
      <c r="L16" s="235" t="s">
        <v>270</v>
      </c>
      <c r="M16" s="33"/>
      <c r="N16" s="240"/>
      <c r="O16" s="235" t="s">
        <v>270</v>
      </c>
      <c r="P16" s="33"/>
      <c r="Q16" s="240"/>
      <c r="T16" s="22" t="s">
        <v>147</v>
      </c>
      <c r="U16" s="22" t="str">
        <f t="shared" si="0"/>
        <v/>
      </c>
      <c r="V16" s="22" t="str">
        <f t="shared" si="0"/>
        <v/>
      </c>
    </row>
    <row r="17" spans="4:22">
      <c r="D17" s="231" t="s">
        <v>263</v>
      </c>
      <c r="E17" s="235" t="s">
        <v>263</v>
      </c>
      <c r="F17" s="33"/>
      <c r="G17" s="240"/>
      <c r="H17" s="235" t="s">
        <v>94</v>
      </c>
      <c r="I17" s="228" t="s">
        <v>276</v>
      </c>
      <c r="J17" s="33"/>
      <c r="K17" s="240"/>
      <c r="L17" s="235" t="s">
        <v>94</v>
      </c>
      <c r="M17" s="33"/>
      <c r="N17" s="240"/>
      <c r="O17" s="235" t="s">
        <v>94</v>
      </c>
      <c r="P17" s="33"/>
      <c r="Q17" s="240"/>
      <c r="T17" s="22" t="s">
        <v>263</v>
      </c>
      <c r="U17" s="22" t="str">
        <f t="shared" si="0"/>
        <v/>
      </c>
      <c r="V17" s="22" t="str">
        <f t="shared" si="0"/>
        <v/>
      </c>
    </row>
    <row r="18" spans="4:22">
      <c r="D18" s="231" t="s">
        <v>144</v>
      </c>
      <c r="E18" s="235" t="s">
        <v>144</v>
      </c>
      <c r="F18" s="33"/>
      <c r="G18" s="240"/>
      <c r="H18" s="235" t="s">
        <v>272</v>
      </c>
      <c r="I18" s="22" t="s">
        <v>144</v>
      </c>
      <c r="J18" s="33"/>
      <c r="K18" s="240"/>
      <c r="L18" s="235" t="s">
        <v>272</v>
      </c>
      <c r="M18" s="33"/>
      <c r="N18" s="240"/>
      <c r="O18" s="235" t="s">
        <v>272</v>
      </c>
      <c r="P18" s="33"/>
      <c r="Q18" s="240"/>
      <c r="T18" s="22" t="s">
        <v>144</v>
      </c>
      <c r="U18" s="22" t="str">
        <f t="shared" si="0"/>
        <v/>
      </c>
      <c r="V18" s="22" t="str">
        <f t="shared" si="0"/>
        <v/>
      </c>
    </row>
    <row r="19" spans="4:22">
      <c r="D19" s="231" t="s">
        <v>19</v>
      </c>
      <c r="E19" s="235" t="s">
        <v>19</v>
      </c>
      <c r="F19" s="33"/>
      <c r="G19" s="240"/>
      <c r="H19" s="235" t="s">
        <v>265</v>
      </c>
      <c r="I19" s="22" t="s">
        <v>19</v>
      </c>
      <c r="J19" s="33"/>
      <c r="K19" s="240"/>
      <c r="L19" s="235" t="s">
        <v>265</v>
      </c>
      <c r="M19" s="33"/>
      <c r="N19" s="240"/>
      <c r="O19" s="235" t="s">
        <v>265</v>
      </c>
      <c r="P19" s="33"/>
      <c r="Q19" s="240"/>
      <c r="T19" s="22" t="s">
        <v>19</v>
      </c>
      <c r="U19" s="22" t="str">
        <f t="shared" si="0"/>
        <v/>
      </c>
      <c r="V19" s="22" t="str">
        <f t="shared" si="0"/>
        <v/>
      </c>
    </row>
    <row r="20" spans="4:22">
      <c r="D20" s="231" t="s">
        <v>264</v>
      </c>
      <c r="E20" s="235" t="s">
        <v>264</v>
      </c>
      <c r="F20" s="33"/>
      <c r="G20" s="240"/>
      <c r="H20" s="235" t="s">
        <v>273</v>
      </c>
      <c r="I20" s="22" t="s">
        <v>264</v>
      </c>
      <c r="J20" s="33"/>
      <c r="K20" s="240"/>
      <c r="L20" s="235" t="s">
        <v>273</v>
      </c>
      <c r="M20" s="33"/>
      <c r="N20" s="240"/>
      <c r="O20" s="235" t="s">
        <v>273</v>
      </c>
      <c r="P20" s="33"/>
      <c r="Q20" s="240"/>
      <c r="T20" s="22" t="s">
        <v>264</v>
      </c>
      <c r="U20" s="22" t="str">
        <f t="shared" si="0"/>
        <v/>
      </c>
      <c r="V20" s="22" t="str">
        <f t="shared" si="0"/>
        <v/>
      </c>
    </row>
    <row r="21" spans="4:22">
      <c r="D21" s="231" t="s">
        <v>48</v>
      </c>
      <c r="E21" s="235" t="s">
        <v>48</v>
      </c>
      <c r="F21" s="33"/>
      <c r="G21" s="240"/>
      <c r="H21" s="235" t="s">
        <v>274</v>
      </c>
      <c r="I21" s="22" t="s">
        <v>48</v>
      </c>
      <c r="J21" s="33"/>
      <c r="K21" s="240"/>
      <c r="L21" s="235" t="s">
        <v>274</v>
      </c>
      <c r="M21" s="33"/>
      <c r="N21" s="240"/>
      <c r="O21" s="235" t="s">
        <v>274</v>
      </c>
      <c r="P21" s="33"/>
      <c r="Q21" s="240"/>
      <c r="T21" s="22" t="s">
        <v>48</v>
      </c>
      <c r="U21" s="22" t="str">
        <f t="shared" si="0"/>
        <v/>
      </c>
      <c r="V21" s="22" t="str">
        <f t="shared" si="0"/>
        <v/>
      </c>
    </row>
    <row r="22" spans="4:22">
      <c r="D22" s="231" t="s">
        <v>266</v>
      </c>
      <c r="E22" s="236" t="s">
        <v>266</v>
      </c>
      <c r="F22" s="238"/>
      <c r="G22" s="242"/>
      <c r="H22" s="236" t="s">
        <v>267</v>
      </c>
      <c r="I22" s="247" t="s">
        <v>267</v>
      </c>
      <c r="J22" s="248"/>
      <c r="K22" s="249"/>
      <c r="L22" s="236" t="s">
        <v>267</v>
      </c>
      <c r="M22" s="248"/>
      <c r="N22" s="249"/>
      <c r="O22" s="236" t="s">
        <v>267</v>
      </c>
      <c r="P22" s="248"/>
      <c r="Q22" s="249"/>
      <c r="S22" s="230"/>
      <c r="T22" s="22" t="s">
        <v>266</v>
      </c>
      <c r="U22" s="22" t="str">
        <f t="shared" si="0"/>
        <v/>
      </c>
      <c r="V22" s="22" t="str">
        <f t="shared" si="0"/>
        <v/>
      </c>
    </row>
    <row r="23" spans="4:22">
      <c r="S23" t="s">
        <v>253</v>
      </c>
      <c r="T23" s="22" t="s">
        <v>254</v>
      </c>
      <c r="U23" s="22" t="str">
        <f t="shared" ref="U23:V38" si="1">IF(J6="","",J6)</f>
        <v/>
      </c>
      <c r="V23" s="22" t="str">
        <f t="shared" si="1"/>
        <v/>
      </c>
    </row>
    <row r="24" spans="4:22">
      <c r="T24" s="22" t="s">
        <v>329</v>
      </c>
      <c r="U24" s="22" t="str">
        <f t="shared" si="1"/>
        <v/>
      </c>
      <c r="V24" s="22" t="str">
        <f t="shared" si="1"/>
        <v/>
      </c>
    </row>
    <row r="25" spans="4:22">
      <c r="T25" s="22" t="s">
        <v>174</v>
      </c>
      <c r="U25" s="22" t="str">
        <f t="shared" si="1"/>
        <v/>
      </c>
      <c r="V25" s="22" t="str">
        <f t="shared" si="1"/>
        <v/>
      </c>
    </row>
    <row r="26" spans="4:22">
      <c r="T26" s="22" t="s">
        <v>255</v>
      </c>
      <c r="U26" s="22" t="str">
        <f t="shared" si="1"/>
        <v/>
      </c>
      <c r="V26" s="22" t="str">
        <f t="shared" si="1"/>
        <v/>
      </c>
    </row>
    <row r="27" spans="4:22">
      <c r="T27" s="22" t="s">
        <v>256</v>
      </c>
      <c r="U27" s="22" t="str">
        <f t="shared" si="1"/>
        <v/>
      </c>
      <c r="V27" s="22" t="str">
        <f t="shared" si="1"/>
        <v/>
      </c>
    </row>
    <row r="28" spans="4:22">
      <c r="T28" s="22" t="s">
        <v>257</v>
      </c>
      <c r="U28" s="22" t="str">
        <f t="shared" si="1"/>
        <v/>
      </c>
      <c r="V28" s="22" t="str">
        <f t="shared" si="1"/>
        <v/>
      </c>
    </row>
    <row r="29" spans="4:22">
      <c r="T29" s="22" t="s">
        <v>290</v>
      </c>
      <c r="U29" s="22" t="str">
        <f t="shared" si="1"/>
        <v/>
      </c>
      <c r="V29" s="22" t="str">
        <f t="shared" si="1"/>
        <v/>
      </c>
    </row>
    <row r="30" spans="4:22">
      <c r="T30" s="22" t="s">
        <v>259</v>
      </c>
      <c r="U30" s="22" t="str">
        <f t="shared" si="1"/>
        <v/>
      </c>
      <c r="V30" s="22" t="str">
        <f t="shared" si="1"/>
        <v/>
      </c>
    </row>
    <row r="31" spans="4:22">
      <c r="T31" s="22" t="s">
        <v>260</v>
      </c>
      <c r="U31" s="22" t="str">
        <f t="shared" si="1"/>
        <v/>
      </c>
      <c r="V31" s="22" t="str">
        <f t="shared" si="1"/>
        <v/>
      </c>
    </row>
    <row r="32" spans="4:22">
      <c r="T32" s="22" t="s">
        <v>261</v>
      </c>
      <c r="U32" s="22" t="str">
        <f t="shared" si="1"/>
        <v/>
      </c>
      <c r="V32" s="22" t="str">
        <f t="shared" si="1"/>
        <v/>
      </c>
    </row>
    <row r="33" spans="19:22">
      <c r="T33" s="22" t="s">
        <v>147</v>
      </c>
      <c r="U33" s="22" t="str">
        <f t="shared" si="1"/>
        <v/>
      </c>
      <c r="V33" s="22" t="str">
        <f t="shared" si="1"/>
        <v/>
      </c>
    </row>
    <row r="34" spans="19:22">
      <c r="T34" s="22" t="s">
        <v>276</v>
      </c>
      <c r="U34" s="22" t="str">
        <f t="shared" si="1"/>
        <v/>
      </c>
      <c r="V34" s="22" t="str">
        <f t="shared" si="1"/>
        <v/>
      </c>
    </row>
    <row r="35" spans="19:22">
      <c r="T35" s="22" t="s">
        <v>144</v>
      </c>
      <c r="U35" s="22" t="str">
        <f t="shared" si="1"/>
        <v/>
      </c>
      <c r="V35" s="22" t="str">
        <f t="shared" si="1"/>
        <v/>
      </c>
    </row>
    <row r="36" spans="19:22">
      <c r="T36" s="22" t="s">
        <v>19</v>
      </c>
      <c r="U36" s="22" t="str">
        <f t="shared" si="1"/>
        <v/>
      </c>
      <c r="V36" s="22" t="str">
        <f t="shared" si="1"/>
        <v/>
      </c>
    </row>
    <row r="37" spans="19:22">
      <c r="T37" s="22" t="s">
        <v>264</v>
      </c>
      <c r="U37" s="22" t="str">
        <f t="shared" si="1"/>
        <v/>
      </c>
      <c r="V37" s="22" t="str">
        <f t="shared" si="1"/>
        <v/>
      </c>
    </row>
    <row r="38" spans="19:22">
      <c r="S38" s="230"/>
      <c r="T38" s="22" t="s">
        <v>48</v>
      </c>
      <c r="U38" s="22" t="str">
        <f t="shared" si="1"/>
        <v/>
      </c>
      <c r="V38" s="22" t="str">
        <f t="shared" si="1"/>
        <v/>
      </c>
    </row>
    <row r="39" spans="19:22">
      <c r="S39" t="s">
        <v>364</v>
      </c>
      <c r="T39" s="22" t="s">
        <v>268</v>
      </c>
      <c r="U39" s="22" t="str">
        <f>IF(M6="","",M6)</f>
        <v/>
      </c>
      <c r="V39" s="22" t="str">
        <f>IF(N6="","",N6)</f>
        <v/>
      </c>
    </row>
    <row r="40" spans="19:22">
      <c r="T40" s="22" t="s">
        <v>269</v>
      </c>
      <c r="U40" s="22" t="str">
        <f>IF(M14="","",M14)</f>
        <v/>
      </c>
      <c r="V40" s="22" t="str">
        <f>IF(N14="","",N14)</f>
        <v/>
      </c>
    </row>
    <row r="41" spans="19:22">
      <c r="T41" s="22" t="s">
        <v>270</v>
      </c>
      <c r="U41" s="22" t="str">
        <f t="shared" ref="U41:V46" si="2">IF(M16="","",M16)</f>
        <v/>
      </c>
      <c r="V41" s="22" t="str">
        <f t="shared" si="2"/>
        <v/>
      </c>
    </row>
    <row r="42" spans="19:22">
      <c r="T42" s="22" t="s">
        <v>94</v>
      </c>
      <c r="U42" s="22" t="str">
        <f t="shared" si="2"/>
        <v/>
      </c>
      <c r="V42" s="22" t="str">
        <f t="shared" si="2"/>
        <v/>
      </c>
    </row>
    <row r="43" spans="19:22">
      <c r="T43" s="22" t="s">
        <v>272</v>
      </c>
      <c r="U43" s="22" t="str">
        <f t="shared" si="2"/>
        <v/>
      </c>
      <c r="V43" s="22" t="str">
        <f t="shared" si="2"/>
        <v/>
      </c>
    </row>
    <row r="44" spans="19:22">
      <c r="T44" s="22" t="s">
        <v>265</v>
      </c>
      <c r="U44" s="22" t="str">
        <f t="shared" si="2"/>
        <v/>
      </c>
      <c r="V44" s="22" t="str">
        <f t="shared" si="2"/>
        <v/>
      </c>
    </row>
    <row r="45" spans="19:22">
      <c r="T45" s="22" t="s">
        <v>273</v>
      </c>
      <c r="U45" s="22" t="str">
        <f t="shared" si="2"/>
        <v/>
      </c>
      <c r="V45" s="22" t="str">
        <f t="shared" si="2"/>
        <v/>
      </c>
    </row>
    <row r="46" spans="19:22">
      <c r="S46" s="230"/>
      <c r="T46" s="22" t="s">
        <v>274</v>
      </c>
      <c r="U46" s="22" t="str">
        <f t="shared" si="2"/>
        <v/>
      </c>
      <c r="V46" s="22" t="str">
        <f t="shared" si="2"/>
        <v/>
      </c>
    </row>
    <row r="47" spans="19:22">
      <c r="S47" t="s">
        <v>381</v>
      </c>
      <c r="T47" s="22" t="s">
        <v>268</v>
      </c>
      <c r="U47" s="228" t="str">
        <f>IF(P6="","",P6)</f>
        <v/>
      </c>
      <c r="V47" s="228" t="str">
        <f>IF(Q6="","",Q6)</f>
        <v/>
      </c>
    </row>
    <row r="48" spans="19:22">
      <c r="T48" s="22" t="s">
        <v>269</v>
      </c>
      <c r="U48" s="228" t="str">
        <f>IF(P14="","",P14)</f>
        <v/>
      </c>
      <c r="V48" s="228" t="str">
        <f>IF(Q14="","",Q14)</f>
        <v/>
      </c>
    </row>
    <row r="49" spans="20:22">
      <c r="T49" s="22" t="s">
        <v>270</v>
      </c>
      <c r="U49" s="228" t="str">
        <f t="shared" ref="U49:V54" si="3">IF(P16="","",P16)</f>
        <v/>
      </c>
      <c r="V49" s="228" t="str">
        <f t="shared" si="3"/>
        <v/>
      </c>
    </row>
    <row r="50" spans="20:22">
      <c r="T50" s="22" t="s">
        <v>94</v>
      </c>
      <c r="U50" s="228" t="str">
        <f t="shared" si="3"/>
        <v/>
      </c>
      <c r="V50" s="228" t="str">
        <f t="shared" si="3"/>
        <v/>
      </c>
    </row>
    <row r="51" spans="20:22">
      <c r="T51" s="22" t="s">
        <v>272</v>
      </c>
      <c r="U51" s="228" t="str">
        <f t="shared" si="3"/>
        <v/>
      </c>
      <c r="V51" s="228" t="str">
        <f t="shared" si="3"/>
        <v/>
      </c>
    </row>
    <row r="52" spans="20:22">
      <c r="T52" s="22" t="s">
        <v>265</v>
      </c>
      <c r="U52" s="228" t="str">
        <f t="shared" si="3"/>
        <v/>
      </c>
      <c r="V52" s="228" t="str">
        <f t="shared" si="3"/>
        <v/>
      </c>
    </row>
    <row r="53" spans="20:22">
      <c r="T53" s="22" t="s">
        <v>273</v>
      </c>
      <c r="U53" s="228" t="str">
        <f t="shared" si="3"/>
        <v/>
      </c>
      <c r="V53" s="228" t="str">
        <f t="shared" si="3"/>
        <v/>
      </c>
    </row>
    <row r="54" spans="20:22">
      <c r="T54" s="22" t="s">
        <v>274</v>
      </c>
      <c r="U54" s="228" t="str">
        <f t="shared" si="3"/>
        <v/>
      </c>
      <c r="V54" s="228" t="str">
        <f t="shared" si="3"/>
        <v/>
      </c>
    </row>
  </sheetData>
  <sheetProtection sheet="1" objects="1" scenarios="1"/>
  <mergeCells count="15">
    <mergeCell ref="A2:Q2"/>
    <mergeCell ref="J3:Q3"/>
    <mergeCell ref="H5:I5"/>
    <mergeCell ref="L14:L15"/>
    <mergeCell ref="M14:M15"/>
    <mergeCell ref="N14:N15"/>
    <mergeCell ref="O14:O15"/>
    <mergeCell ref="P14:P15"/>
    <mergeCell ref="Q14:Q15"/>
    <mergeCell ref="L6:L13"/>
    <mergeCell ref="M6:M13"/>
    <mergeCell ref="N6:N13"/>
    <mergeCell ref="O6:O13"/>
    <mergeCell ref="P6:P13"/>
    <mergeCell ref="Q6:Q13"/>
  </mergeCells>
  <phoneticPr fontId="3"/>
  <pageMargins left="0.39370078740157483" right="0.39370078740157483" top="0.74803149606299213" bottom="0.74803149606299213" header="0.31496062992125984" footer="0.31496062992125984"/>
  <pageSetup paperSize="9" fitToWidth="1" fitToHeight="1"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Sheet20">
    <tabColor theme="5" tint="0.4"/>
  </sheetPr>
  <dimension ref="B3:J55"/>
  <sheetViews>
    <sheetView view="pageBreakPreview" zoomScaleNormal="70" zoomScaleSheetLayoutView="100" workbookViewId="0">
      <selection activeCell="I34" sqref="I34"/>
    </sheetView>
  </sheetViews>
  <sheetFormatPr defaultRowHeight="13.5"/>
  <cols>
    <col min="1" max="1" width="1.125" style="254" customWidth="1"/>
    <col min="2" max="2" width="7.625" style="254" customWidth="1"/>
    <col min="3" max="3" width="7.375" style="254" customWidth="1"/>
    <col min="4" max="4" width="9" style="254" customWidth="1"/>
    <col min="5" max="5" width="13.375" style="254" customWidth="1"/>
    <col min="6" max="16384" width="9" style="254" customWidth="1"/>
  </cols>
  <sheetData>
    <row r="3" spans="2:10">
      <c r="B3" s="256" t="s">
        <v>67</v>
      </c>
      <c r="C3" s="256"/>
      <c r="D3" s="256"/>
      <c r="E3" s="256"/>
      <c r="F3" s="256"/>
      <c r="G3" s="256"/>
      <c r="H3" s="256"/>
      <c r="I3" s="256"/>
      <c r="J3" s="256"/>
    </row>
    <row r="4" spans="2:10">
      <c r="B4" s="256"/>
      <c r="C4" s="256"/>
      <c r="D4" s="256"/>
      <c r="E4" s="256"/>
      <c r="F4" s="256"/>
      <c r="G4" s="256"/>
      <c r="H4" s="256"/>
      <c r="I4" s="256"/>
      <c r="J4" s="256"/>
    </row>
    <row r="5" spans="2:10">
      <c r="B5" s="256"/>
      <c r="C5" s="256"/>
      <c r="D5" s="256"/>
      <c r="E5" s="256"/>
      <c r="F5" s="256"/>
      <c r="G5" s="256"/>
      <c r="H5" s="256"/>
      <c r="I5" s="256"/>
      <c r="J5" s="256"/>
    </row>
    <row r="8" spans="2:10" ht="20.100000000000001" customHeight="1">
      <c r="B8" s="257" t="s">
        <v>6</v>
      </c>
      <c r="C8" s="257"/>
      <c r="D8" s="257"/>
      <c r="E8" s="257"/>
      <c r="F8" s="257"/>
      <c r="G8" s="257"/>
      <c r="H8" s="257"/>
      <c r="I8" s="257"/>
      <c r="J8" s="257"/>
    </row>
    <row r="9" spans="2:10" ht="20.100000000000001" customHeight="1">
      <c r="B9" s="257"/>
      <c r="C9" s="257"/>
      <c r="D9" s="257"/>
      <c r="E9" s="257"/>
      <c r="F9" s="257"/>
      <c r="G9" s="257"/>
      <c r="H9" s="257"/>
      <c r="I9" s="257"/>
      <c r="J9" s="257"/>
    </row>
    <row r="10" spans="2:10" ht="14.25">
      <c r="B10" s="255"/>
      <c r="C10" s="255"/>
      <c r="D10" s="255"/>
      <c r="E10" s="255"/>
      <c r="F10" s="255"/>
      <c r="G10" s="255"/>
      <c r="H10" s="255"/>
      <c r="I10" s="255"/>
      <c r="J10" s="255"/>
    </row>
    <row r="11" spans="2:10" ht="14.25">
      <c r="B11" s="255"/>
      <c r="C11" s="255"/>
      <c r="D11" s="255"/>
      <c r="E11" s="255"/>
      <c r="F11" s="255"/>
      <c r="G11" s="255"/>
      <c r="H11" s="255"/>
      <c r="I11" s="255"/>
      <c r="J11" s="255"/>
    </row>
    <row r="12" spans="2:10" ht="20.100000000000001" customHeight="1">
      <c r="B12" s="257" t="s">
        <v>82</v>
      </c>
      <c r="C12" s="257"/>
      <c r="D12" s="257"/>
      <c r="E12" s="257"/>
      <c r="F12" s="257"/>
      <c r="G12" s="257"/>
      <c r="H12" s="257"/>
      <c r="I12" s="257"/>
      <c r="J12" s="257"/>
    </row>
    <row r="13" spans="2:10" ht="20.100000000000001" customHeight="1">
      <c r="B13" s="257"/>
      <c r="C13" s="257"/>
      <c r="D13" s="257"/>
      <c r="E13" s="257"/>
      <c r="F13" s="257"/>
      <c r="G13" s="257"/>
      <c r="H13" s="257"/>
      <c r="I13" s="257"/>
      <c r="J13" s="257"/>
    </row>
    <row r="14" spans="2:10" ht="20.100000000000001" customHeight="1">
      <c r="B14" s="257"/>
      <c r="C14" s="257"/>
      <c r="D14" s="257"/>
      <c r="E14" s="257"/>
      <c r="F14" s="257"/>
      <c r="G14" s="257"/>
      <c r="H14" s="257"/>
      <c r="I14" s="257"/>
      <c r="J14" s="257"/>
    </row>
    <row r="15" spans="2:10" ht="14.25">
      <c r="B15" s="255"/>
      <c r="C15" s="255"/>
      <c r="D15" s="255"/>
      <c r="E15" s="255"/>
      <c r="F15" s="255"/>
      <c r="G15" s="255"/>
      <c r="H15" s="255"/>
      <c r="I15" s="255"/>
      <c r="J15" s="255"/>
    </row>
    <row r="16" spans="2:10" ht="14.25">
      <c r="B16" s="255"/>
      <c r="C16" s="255"/>
      <c r="D16" s="255"/>
      <c r="E16" s="255"/>
      <c r="F16" s="255"/>
      <c r="G16" s="255"/>
      <c r="H16" s="255"/>
      <c r="I16" s="255"/>
      <c r="J16" s="255"/>
    </row>
    <row r="17" spans="2:10" ht="20.100000000000001" customHeight="1">
      <c r="B17" s="258" t="s">
        <v>42</v>
      </c>
      <c r="C17" s="258"/>
      <c r="D17" s="258"/>
      <c r="E17" s="258"/>
      <c r="F17" s="258"/>
      <c r="G17" s="258"/>
      <c r="H17" s="258"/>
      <c r="I17" s="258"/>
      <c r="J17" s="258"/>
    </row>
    <row r="18" spans="2:10" ht="20.100000000000001" customHeight="1">
      <c r="B18" s="258"/>
      <c r="C18" s="258"/>
      <c r="D18" s="258"/>
      <c r="E18" s="258"/>
      <c r="F18" s="258"/>
      <c r="G18" s="258"/>
      <c r="H18" s="258"/>
      <c r="I18" s="258"/>
      <c r="J18" s="258"/>
    </row>
    <row r="19" spans="2:10" ht="8.25" customHeight="1">
      <c r="B19" s="258"/>
      <c r="C19" s="258"/>
      <c r="D19" s="258"/>
      <c r="E19" s="258"/>
      <c r="F19" s="258"/>
      <c r="G19" s="258"/>
      <c r="H19" s="258"/>
      <c r="I19" s="258"/>
      <c r="J19" s="258"/>
    </row>
    <row r="20" spans="2:10" ht="20.100000000000001" customHeight="1">
      <c r="B20" s="258" t="s">
        <v>40</v>
      </c>
      <c r="C20" s="258"/>
      <c r="D20" s="258"/>
      <c r="E20" s="258"/>
      <c r="F20" s="258"/>
      <c r="G20" s="258"/>
      <c r="H20" s="258"/>
      <c r="I20" s="258"/>
      <c r="J20" s="258"/>
    </row>
    <row r="21" spans="2:10" ht="20.100000000000001" customHeight="1">
      <c r="B21" s="258"/>
      <c r="C21" s="258"/>
      <c r="D21" s="258"/>
      <c r="E21" s="258"/>
      <c r="F21" s="258"/>
      <c r="G21" s="258"/>
      <c r="H21" s="258"/>
      <c r="I21" s="258"/>
      <c r="J21" s="258"/>
    </row>
    <row r="22" spans="2:10" ht="20.100000000000001" customHeight="1">
      <c r="B22" s="258"/>
      <c r="C22" s="258"/>
      <c r="D22" s="258"/>
      <c r="E22" s="258"/>
      <c r="F22" s="258"/>
      <c r="G22" s="258"/>
      <c r="H22" s="258"/>
      <c r="I22" s="258"/>
      <c r="J22" s="258"/>
    </row>
    <row r="23" spans="2:10" ht="15" customHeight="1">
      <c r="B23" s="259"/>
      <c r="C23" s="259"/>
      <c r="D23" s="259"/>
      <c r="E23" s="259"/>
      <c r="F23" s="259"/>
      <c r="G23" s="259"/>
      <c r="H23" s="259"/>
      <c r="I23" s="259"/>
      <c r="J23" s="259"/>
    </row>
    <row r="24" spans="2:10" ht="20.100000000000001" customHeight="1">
      <c r="B24" s="258" t="s">
        <v>78</v>
      </c>
      <c r="C24" s="258"/>
      <c r="D24" s="258"/>
      <c r="E24" s="258"/>
      <c r="F24" s="258"/>
      <c r="G24" s="258"/>
      <c r="H24" s="258"/>
      <c r="I24" s="258"/>
      <c r="J24" s="258"/>
    </row>
    <row r="25" spans="2:10" ht="20.100000000000001" customHeight="1">
      <c r="B25" s="258" t="s">
        <v>75</v>
      </c>
      <c r="C25" s="258"/>
      <c r="D25" s="258"/>
      <c r="E25" s="258"/>
      <c r="F25" s="258"/>
      <c r="G25" s="258"/>
      <c r="H25" s="258"/>
      <c r="I25" s="258"/>
      <c r="J25" s="258"/>
    </row>
    <row r="26" spans="2:10" ht="20.100000000000001" customHeight="1">
      <c r="B26" s="258"/>
      <c r="C26" s="258"/>
      <c r="D26" s="258"/>
      <c r="E26" s="258"/>
      <c r="F26" s="258"/>
      <c r="G26" s="258"/>
      <c r="H26" s="258"/>
      <c r="I26" s="258"/>
      <c r="J26" s="258"/>
    </row>
    <row r="27" spans="2:10" ht="20.100000000000001" customHeight="1">
      <c r="B27" s="258"/>
      <c r="C27" s="258"/>
      <c r="D27" s="258"/>
      <c r="E27" s="258"/>
      <c r="F27" s="258"/>
      <c r="G27" s="258"/>
      <c r="H27" s="258"/>
      <c r="I27" s="258"/>
      <c r="J27" s="258"/>
    </row>
    <row r="28" spans="2:10" ht="15" customHeight="1">
      <c r="B28" s="259"/>
      <c r="C28" s="259"/>
      <c r="D28" s="259"/>
      <c r="E28" s="259"/>
      <c r="F28" s="259"/>
      <c r="G28" s="259"/>
      <c r="H28" s="259"/>
      <c r="I28" s="259"/>
      <c r="J28" s="259"/>
    </row>
    <row r="29" spans="2:10" s="255" customFormat="1" ht="14.25"/>
    <row r="30" spans="2:10" s="255" customFormat="1" ht="14.25"/>
    <row r="31" spans="2:10" s="255" customFormat="1" ht="14.25">
      <c r="B31" s="260">
        <f>基本情報入力シート!C3</f>
        <v>0</v>
      </c>
      <c r="C31" s="260"/>
      <c r="D31" s="260"/>
    </row>
    <row r="32" spans="2:10" s="255" customFormat="1" ht="14.25"/>
    <row r="33" spans="2:10" s="255" customFormat="1" ht="14.25"/>
    <row r="34" spans="2:10" s="255" customFormat="1" ht="14.25">
      <c r="B34" s="255" t="s">
        <v>29</v>
      </c>
    </row>
    <row r="35" spans="2:10" s="255" customFormat="1" ht="14.25">
      <c r="B35" s="261" t="s">
        <v>21</v>
      </c>
      <c r="C35" s="261"/>
      <c r="D35" s="261"/>
    </row>
    <row r="36" spans="2:10" s="255" customFormat="1" ht="14.25">
      <c r="B36" s="261"/>
      <c r="C36" s="261"/>
      <c r="D36" s="261"/>
    </row>
    <row r="37" spans="2:10" s="255" customFormat="1" ht="14.25"/>
    <row r="38" spans="2:10" s="255" customFormat="1" ht="14.25"/>
    <row r="39" spans="2:10" s="255" customFormat="1" ht="14.25">
      <c r="E39" s="262" t="s">
        <v>72</v>
      </c>
      <c r="F39" s="264">
        <f>基本情報入力シート!C6</f>
        <v>0</v>
      </c>
      <c r="G39" s="264"/>
      <c r="H39" s="264"/>
      <c r="I39" s="264"/>
      <c r="J39" s="264"/>
    </row>
    <row r="40" spans="2:10" s="255" customFormat="1" ht="14.25" customHeight="1">
      <c r="E40" s="262"/>
      <c r="F40" s="264"/>
      <c r="G40" s="264"/>
      <c r="H40" s="264"/>
      <c r="I40" s="264"/>
      <c r="J40" s="264"/>
    </row>
    <row r="41" spans="2:10" s="255" customFormat="1" ht="14.25">
      <c r="E41" s="262"/>
      <c r="F41" s="264"/>
      <c r="G41" s="264"/>
      <c r="H41" s="264"/>
      <c r="I41" s="264"/>
      <c r="J41" s="264"/>
    </row>
    <row r="42" spans="2:10" s="255" customFormat="1" ht="14.25"/>
    <row r="43" spans="2:10" s="255" customFormat="1" ht="33.75" customHeight="1">
      <c r="E43" s="263" t="s">
        <v>13</v>
      </c>
      <c r="F43" s="265">
        <f>基本情報入力シート!C10</f>
        <v>0</v>
      </c>
      <c r="G43" s="265"/>
      <c r="H43" s="265"/>
      <c r="I43" s="265"/>
      <c r="J43" s="265"/>
    </row>
    <row r="44" spans="2:10" s="255" customFormat="1" ht="14.25"/>
    <row r="45" spans="2:10" s="255" customFormat="1" ht="33.75" customHeight="1">
      <c r="E45" s="263" t="s">
        <v>25</v>
      </c>
      <c r="F45" s="265" t="str">
        <f>CONCATENATE(基本情報入力シート!C13,"　",基本情報入力シート!C14)</f>
        <v>　</v>
      </c>
      <c r="G45" s="265"/>
      <c r="H45" s="265"/>
      <c r="I45" s="265"/>
      <c r="J45" s="265"/>
    </row>
    <row r="46" spans="2:10" s="255" customFormat="1" ht="14.25"/>
    <row r="47" spans="2:10" s="255" customFormat="1" ht="5.25" customHeight="1"/>
    <row r="48" spans="2:10" s="255" customFormat="1" ht="14.25"/>
    <row r="49" s="255" customFormat="1" ht="14.25"/>
    <row r="50" s="255" customFormat="1" ht="14.25"/>
    <row r="51" s="255" customFormat="1" ht="14.25"/>
    <row r="52" s="255" customFormat="1" ht="14.25"/>
    <row r="53" s="255" customFormat="1" ht="14.25"/>
    <row r="54" s="255" customFormat="1" ht="14.25"/>
    <row r="55" s="255" customFormat="1" ht="14.25"/>
  </sheetData>
  <sheetProtection sheet="1" objects="1" scenarios="1"/>
  <mergeCells count="14">
    <mergeCell ref="B24:J24"/>
    <mergeCell ref="B31:D31"/>
    <mergeCell ref="B35:D35"/>
    <mergeCell ref="B36:D36"/>
    <mergeCell ref="F43:J43"/>
    <mergeCell ref="F45:J45"/>
    <mergeCell ref="B3:J5"/>
    <mergeCell ref="B8:J9"/>
    <mergeCell ref="B12:J14"/>
    <mergeCell ref="B17:J19"/>
    <mergeCell ref="B20:J21"/>
    <mergeCell ref="B25:J27"/>
    <mergeCell ref="E39:E41"/>
    <mergeCell ref="F39:J41"/>
  </mergeCells>
  <phoneticPr fontId="3"/>
  <pageMargins left="0.51181102362204722" right="0.51181102362204722" top="0.55118110236220474" bottom="0.55118110236220474" header="0.31496062992125984" footer="0.31496062992125984"/>
  <pageSetup paperSize="9" fitToWidth="1" fitToHeight="1" orientation="portrait"/>
  <headerFooter>
    <oddHeader>&amp;R
（様式第８号）</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sheetPr>
    <tabColor theme="5" tint="0.4"/>
  </sheetPr>
  <dimension ref="A1:G120"/>
  <sheetViews>
    <sheetView view="pageBreakPreview" zoomScaleSheetLayoutView="100" workbookViewId="0">
      <selection activeCell="A8" sqref="A8:C8"/>
    </sheetView>
  </sheetViews>
  <sheetFormatPr defaultRowHeight="13.5"/>
  <cols>
    <col min="1" max="1" width="8.625" style="266" customWidth="1"/>
    <col min="2" max="2" width="2.125" style="266" customWidth="1"/>
    <col min="3" max="3" width="16.875" style="266" customWidth="1"/>
    <col min="4" max="4" width="15.25" style="266" customWidth="1"/>
    <col min="5" max="5" width="10.125" style="266" customWidth="1"/>
    <col min="6" max="6" width="12.875" style="266" customWidth="1"/>
    <col min="7" max="7" width="15.125" style="266" customWidth="1"/>
    <col min="8" max="8" width="2" style="266" customWidth="1"/>
    <col min="9" max="16384" width="9" style="266" customWidth="1"/>
  </cols>
  <sheetData>
    <row r="1" spans="1:7" ht="21" customHeight="1">
      <c r="A1" s="268" t="s">
        <v>86</v>
      </c>
      <c r="B1" s="268"/>
      <c r="C1" s="268"/>
      <c r="D1" s="268"/>
      <c r="E1" s="268"/>
      <c r="F1" s="268"/>
      <c r="G1" s="268"/>
    </row>
    <row r="2" spans="1:7" ht="8.25" customHeight="1"/>
    <row r="3" spans="1:7" ht="18.75" customHeight="1">
      <c r="A3" s="266" t="s">
        <v>100</v>
      </c>
      <c r="B3" s="277" t="s">
        <v>99</v>
      </c>
      <c r="C3" s="277"/>
      <c r="D3" s="277"/>
      <c r="F3" s="290">
        <f>基本情報入力シート!C3</f>
        <v>0</v>
      </c>
      <c r="G3" s="290"/>
    </row>
    <row r="4" spans="1:7" ht="9" customHeight="1">
      <c r="B4" s="277"/>
      <c r="C4" s="277"/>
      <c r="D4" s="277"/>
    </row>
    <row r="5" spans="1:7" ht="13.5" customHeight="1">
      <c r="B5" s="277"/>
      <c r="C5" s="277"/>
      <c r="D5" s="277"/>
      <c r="E5" s="286">
        <f>基本情報入力シート!C6</f>
        <v>0</v>
      </c>
      <c r="F5" s="286"/>
      <c r="G5" s="286"/>
    </row>
    <row r="6" spans="1:7" ht="21" customHeight="1">
      <c r="A6" s="269" t="str">
        <f>IF(C15="","注意：未入力の項目があります","")</f>
        <v>注意：未入力の項目があります</v>
      </c>
      <c r="B6" s="269"/>
      <c r="C6" s="269"/>
      <c r="D6" s="285" t="s">
        <v>98</v>
      </c>
      <c r="E6" s="286"/>
      <c r="F6" s="286"/>
      <c r="G6" s="286"/>
    </row>
    <row r="7" spans="1:7" ht="6.75" customHeight="1">
      <c r="E7" s="287"/>
    </row>
    <row r="8" spans="1:7" ht="21.95" customHeight="1">
      <c r="A8" s="269" t="str">
        <f>IF(基本情報入力シート!C26="有",IF(D34="","受任者情報を記載してください",""),"")</f>
        <v/>
      </c>
      <c r="B8" s="269"/>
      <c r="C8" s="269"/>
      <c r="D8" s="277" t="s">
        <v>0</v>
      </c>
      <c r="E8" s="286">
        <f>基本情報入力シート!C10</f>
        <v>0</v>
      </c>
      <c r="F8" s="286"/>
      <c r="G8" s="286"/>
    </row>
    <row r="9" spans="1:7" ht="6" customHeight="1">
      <c r="E9" s="287"/>
    </row>
    <row r="10" spans="1:7" ht="21.95" customHeight="1">
      <c r="D10" s="277" t="s">
        <v>33</v>
      </c>
      <c r="E10" s="286" t="str">
        <f>CONCATENATE(基本情報入力シート!C13,"　",基本情報入力シート!C14)</f>
        <v>　</v>
      </c>
      <c r="F10" s="286"/>
      <c r="G10" s="286"/>
    </row>
    <row r="11" spans="1:7" ht="8.25" customHeight="1"/>
    <row r="12" spans="1:7" s="267" customFormat="1" ht="63.75" customHeight="1">
      <c r="A12" s="270" t="s">
        <v>47</v>
      </c>
      <c r="B12" s="270"/>
      <c r="C12" s="270"/>
      <c r="D12" s="270"/>
      <c r="E12" s="270"/>
      <c r="F12" s="270"/>
      <c r="G12" s="270"/>
    </row>
    <row r="13" spans="1:7" ht="6" customHeight="1"/>
    <row r="14" spans="1:7" ht="13.5" customHeight="1">
      <c r="A14" s="271" t="s">
        <v>4</v>
      </c>
      <c r="B14" s="278"/>
      <c r="C14" s="281" t="s">
        <v>315</v>
      </c>
      <c r="D14" s="281" t="s">
        <v>31</v>
      </c>
      <c r="E14" s="288" t="s">
        <v>95</v>
      </c>
      <c r="F14" s="271" t="s">
        <v>92</v>
      </c>
      <c r="G14" s="278"/>
    </row>
    <row r="15" spans="1:7" ht="22.5" customHeight="1">
      <c r="A15" s="272"/>
      <c r="B15" s="272"/>
      <c r="C15" s="282"/>
      <c r="D15" s="282"/>
      <c r="E15" s="289"/>
      <c r="F15" s="272"/>
      <c r="G15" s="272"/>
    </row>
    <row r="16" spans="1:7" ht="22.5" customHeight="1">
      <c r="A16" s="272"/>
      <c r="B16" s="272"/>
      <c r="C16" s="282"/>
      <c r="D16" s="282"/>
      <c r="E16" s="289"/>
      <c r="F16" s="272"/>
      <c r="G16" s="272"/>
    </row>
    <row r="17" spans="1:7" ht="22.5" customHeight="1">
      <c r="A17" s="272"/>
      <c r="B17" s="272"/>
      <c r="C17" s="282"/>
      <c r="D17" s="282"/>
      <c r="E17" s="289"/>
      <c r="F17" s="272"/>
      <c r="G17" s="272"/>
    </row>
    <row r="18" spans="1:7" ht="22.5" customHeight="1">
      <c r="A18" s="272"/>
      <c r="B18" s="272"/>
      <c r="C18" s="282"/>
      <c r="D18" s="282"/>
      <c r="E18" s="289"/>
      <c r="F18" s="272"/>
      <c r="G18" s="272"/>
    </row>
    <row r="19" spans="1:7" ht="22.5" customHeight="1">
      <c r="A19" s="272"/>
      <c r="B19" s="272"/>
      <c r="C19" s="282"/>
      <c r="D19" s="282"/>
      <c r="E19" s="289"/>
      <c r="F19" s="272"/>
      <c r="G19" s="272"/>
    </row>
    <row r="20" spans="1:7" ht="22.5" customHeight="1">
      <c r="A20" s="272"/>
      <c r="B20" s="272"/>
      <c r="C20" s="282"/>
      <c r="D20" s="282"/>
      <c r="E20" s="289"/>
      <c r="F20" s="272"/>
      <c r="G20" s="272"/>
    </row>
    <row r="21" spans="1:7" ht="22.5" customHeight="1">
      <c r="A21" s="272"/>
      <c r="B21" s="272"/>
      <c r="C21" s="282"/>
      <c r="D21" s="282"/>
      <c r="E21" s="289"/>
      <c r="F21" s="272"/>
      <c r="G21" s="272"/>
    </row>
    <row r="22" spans="1:7" ht="22.5" customHeight="1">
      <c r="A22" s="272"/>
      <c r="B22" s="272"/>
      <c r="C22" s="282"/>
      <c r="D22" s="282"/>
      <c r="E22" s="289"/>
      <c r="F22" s="272"/>
      <c r="G22" s="272"/>
    </row>
    <row r="23" spans="1:7" ht="22.5" customHeight="1">
      <c r="A23" s="272"/>
      <c r="B23" s="272"/>
      <c r="C23" s="282"/>
      <c r="D23" s="282"/>
      <c r="E23" s="289"/>
      <c r="F23" s="272"/>
      <c r="G23" s="272"/>
    </row>
    <row r="24" spans="1:7" ht="22.5" customHeight="1">
      <c r="A24" s="272"/>
      <c r="B24" s="272"/>
      <c r="C24" s="282"/>
      <c r="D24" s="282"/>
      <c r="E24" s="289"/>
      <c r="F24" s="272"/>
      <c r="G24" s="272"/>
    </row>
    <row r="25" spans="1:7" ht="22.5" customHeight="1">
      <c r="A25" s="272"/>
      <c r="B25" s="272"/>
      <c r="C25" s="282"/>
      <c r="D25" s="282"/>
      <c r="E25" s="289"/>
      <c r="F25" s="272"/>
      <c r="G25" s="272"/>
    </row>
    <row r="26" spans="1:7" ht="22.5" customHeight="1">
      <c r="A26" s="272"/>
      <c r="B26" s="272"/>
      <c r="C26" s="282"/>
      <c r="D26" s="282"/>
      <c r="E26" s="289"/>
      <c r="F26" s="272"/>
      <c r="G26" s="272"/>
    </row>
    <row r="27" spans="1:7" ht="22.5" customHeight="1">
      <c r="A27" s="272"/>
      <c r="B27" s="272"/>
      <c r="C27" s="282"/>
      <c r="D27" s="282"/>
      <c r="E27" s="289"/>
      <c r="F27" s="272"/>
      <c r="G27" s="272"/>
    </row>
    <row r="28" spans="1:7" ht="22.5" customHeight="1">
      <c r="A28" s="272"/>
      <c r="B28" s="272"/>
      <c r="C28" s="282"/>
      <c r="D28" s="282"/>
      <c r="E28" s="289"/>
      <c r="F28" s="272"/>
      <c r="G28" s="272"/>
    </row>
    <row r="29" spans="1:7" ht="22.5" customHeight="1">
      <c r="A29" s="272"/>
      <c r="B29" s="272"/>
      <c r="C29" s="282"/>
      <c r="D29" s="282"/>
      <c r="E29" s="289"/>
      <c r="F29" s="272"/>
      <c r="G29" s="272"/>
    </row>
    <row r="30" spans="1:7" ht="22.5" customHeight="1">
      <c r="A30" s="272"/>
      <c r="B30" s="272"/>
      <c r="C30" s="282"/>
      <c r="D30" s="282"/>
      <c r="E30" s="289"/>
      <c r="F30" s="272"/>
      <c r="G30" s="272"/>
    </row>
    <row r="31" spans="1:7" ht="22.5" customHeight="1">
      <c r="A31" s="272"/>
      <c r="B31" s="272"/>
      <c r="C31" s="282"/>
      <c r="D31" s="282"/>
      <c r="E31" s="289"/>
      <c r="F31" s="272"/>
      <c r="G31" s="272"/>
    </row>
    <row r="32" spans="1:7" ht="15.75" customHeight="1">
      <c r="A32" s="267" t="s">
        <v>316</v>
      </c>
    </row>
    <row r="33" spans="1:7" ht="13.5" customHeight="1">
      <c r="A33" s="271" t="s">
        <v>4</v>
      </c>
      <c r="B33" s="278"/>
      <c r="C33" s="281" t="s">
        <v>315</v>
      </c>
      <c r="D33" s="281" t="s">
        <v>31</v>
      </c>
      <c r="E33" s="288" t="s">
        <v>95</v>
      </c>
      <c r="F33" s="271" t="s">
        <v>92</v>
      </c>
      <c r="G33" s="278"/>
    </row>
    <row r="34" spans="1:7" ht="22.5" customHeight="1">
      <c r="A34" s="272"/>
      <c r="B34" s="272"/>
      <c r="C34" s="283" t="str">
        <f>IF(基本情報入力シート!C37="","",基本情報入力シート!C37)</f>
        <v/>
      </c>
      <c r="D34" s="282"/>
      <c r="E34" s="289"/>
      <c r="F34" s="272"/>
      <c r="G34" s="272"/>
    </row>
    <row r="35" spans="1:7" s="267" customFormat="1" ht="15.75" customHeight="1">
      <c r="A35" s="273" t="s">
        <v>91</v>
      </c>
      <c r="B35" s="273"/>
      <c r="C35" s="273"/>
      <c r="D35" s="273"/>
      <c r="E35" s="273"/>
      <c r="F35" s="273"/>
      <c r="G35" s="273"/>
    </row>
    <row r="36" spans="1:7" s="267" customFormat="1" ht="57" customHeight="1">
      <c r="A36" s="274" t="s">
        <v>87</v>
      </c>
      <c r="B36" s="279"/>
      <c r="C36" s="279"/>
      <c r="D36" s="279"/>
      <c r="E36" s="279"/>
      <c r="F36" s="279"/>
      <c r="G36" s="279"/>
    </row>
    <row r="37" spans="1:7" s="267" customFormat="1" ht="30" customHeight="1">
      <c r="A37" s="270" t="s">
        <v>80</v>
      </c>
      <c r="B37" s="280"/>
      <c r="C37" s="280"/>
      <c r="D37" s="280"/>
      <c r="E37" s="280"/>
      <c r="F37" s="280"/>
      <c r="G37" s="280"/>
    </row>
    <row r="38" spans="1:7" s="267" customFormat="1" ht="12">
      <c r="A38" s="267" t="s">
        <v>313</v>
      </c>
      <c r="B38" s="267"/>
      <c r="C38" s="267"/>
      <c r="D38" s="267"/>
      <c r="E38" s="267"/>
      <c r="F38" s="267"/>
      <c r="G38" s="267"/>
    </row>
    <row r="39" spans="1:7" s="267" customFormat="1" ht="12">
      <c r="A39" s="267" t="s">
        <v>60</v>
      </c>
      <c r="B39" s="267"/>
      <c r="C39" s="267"/>
      <c r="D39" s="267"/>
      <c r="E39" s="267"/>
      <c r="F39" s="267"/>
      <c r="G39" s="267"/>
    </row>
    <row r="40" spans="1:7" s="267" customFormat="1" ht="3" customHeight="1">
      <c r="A40" s="267" t="s">
        <v>84</v>
      </c>
      <c r="B40" s="267"/>
      <c r="C40" s="267"/>
      <c r="D40" s="267"/>
      <c r="E40" s="267"/>
      <c r="F40" s="267"/>
      <c r="G40" s="267"/>
    </row>
    <row r="41" spans="1:7" ht="21" customHeight="1">
      <c r="A41" s="268" t="s">
        <v>86</v>
      </c>
      <c r="B41" s="268"/>
      <c r="C41" s="268"/>
      <c r="D41" s="268"/>
      <c r="E41" s="268"/>
      <c r="F41" s="268"/>
      <c r="G41" s="268"/>
    </row>
    <row r="42" spans="1:7" ht="8.25" customHeight="1"/>
    <row r="43" spans="1:7">
      <c r="A43" s="266" t="s">
        <v>100</v>
      </c>
      <c r="B43" s="277" t="s">
        <v>99</v>
      </c>
      <c r="C43" s="277"/>
      <c r="D43" s="277"/>
      <c r="F43" s="290">
        <f>F3</f>
        <v>0</v>
      </c>
      <c r="G43" s="291"/>
    </row>
    <row r="44" spans="1:7" ht="9" customHeight="1">
      <c r="B44" s="277"/>
      <c r="C44" s="277"/>
      <c r="D44" s="277"/>
    </row>
    <row r="45" spans="1:7" ht="13.5" customHeight="1">
      <c r="B45" s="277"/>
      <c r="C45" s="277"/>
      <c r="D45" s="277"/>
      <c r="E45" s="286">
        <f>E5</f>
        <v>0</v>
      </c>
      <c r="F45" s="286"/>
      <c r="G45" s="286"/>
    </row>
    <row r="46" spans="1:7" ht="21" customHeight="1">
      <c r="D46" s="285" t="s">
        <v>98</v>
      </c>
      <c r="E46" s="286"/>
      <c r="F46" s="286"/>
      <c r="G46" s="286"/>
    </row>
    <row r="47" spans="1:7" ht="6.75" customHeight="1">
      <c r="E47" s="287"/>
    </row>
    <row r="48" spans="1:7" ht="21.95" customHeight="1">
      <c r="D48" s="277" t="s">
        <v>0</v>
      </c>
      <c r="E48" s="286">
        <f>E8</f>
        <v>0</v>
      </c>
      <c r="F48" s="286"/>
      <c r="G48" s="286"/>
    </row>
    <row r="49" spans="1:7" ht="6" customHeight="1">
      <c r="E49" s="287"/>
    </row>
    <row r="50" spans="1:7" ht="21.95" customHeight="1">
      <c r="D50" s="277" t="s">
        <v>33</v>
      </c>
      <c r="E50" s="286" t="str">
        <f>E10</f>
        <v>　</v>
      </c>
      <c r="F50" s="286"/>
      <c r="G50" s="286"/>
    </row>
    <row r="51" spans="1:7" ht="8.25" customHeight="1"/>
    <row r="52" spans="1:7" s="267" customFormat="1" ht="63.75" customHeight="1">
      <c r="A52" s="270" t="s">
        <v>47</v>
      </c>
      <c r="B52" s="270"/>
      <c r="C52" s="270"/>
      <c r="D52" s="270"/>
      <c r="E52" s="270"/>
      <c r="F52" s="270"/>
      <c r="G52" s="270"/>
    </row>
    <row r="53" spans="1:7" ht="6" customHeight="1"/>
    <row r="54" spans="1:7" ht="13.5" customHeight="1">
      <c r="A54" s="271" t="s">
        <v>4</v>
      </c>
      <c r="B54" s="278"/>
      <c r="C54" s="281" t="s">
        <v>315</v>
      </c>
      <c r="D54" s="281" t="s">
        <v>31</v>
      </c>
      <c r="E54" s="288" t="s">
        <v>95</v>
      </c>
      <c r="F54" s="271" t="s">
        <v>92</v>
      </c>
      <c r="G54" s="278"/>
    </row>
    <row r="55" spans="1:7" ht="22.5" customHeight="1">
      <c r="A55" s="272"/>
      <c r="B55" s="272"/>
      <c r="C55" s="282"/>
      <c r="D55" s="282"/>
      <c r="E55" s="289"/>
      <c r="F55" s="272"/>
      <c r="G55" s="272"/>
    </row>
    <row r="56" spans="1:7" ht="22.5" customHeight="1">
      <c r="A56" s="272"/>
      <c r="B56" s="272"/>
      <c r="C56" s="282"/>
      <c r="D56" s="282"/>
      <c r="E56" s="289"/>
      <c r="F56" s="272"/>
      <c r="G56" s="272"/>
    </row>
    <row r="57" spans="1:7" ht="22.5" customHeight="1">
      <c r="A57" s="272"/>
      <c r="B57" s="272"/>
      <c r="C57" s="282"/>
      <c r="D57" s="282"/>
      <c r="E57" s="289"/>
      <c r="F57" s="272"/>
      <c r="G57" s="272"/>
    </row>
    <row r="58" spans="1:7" ht="22.5" customHeight="1">
      <c r="A58" s="272"/>
      <c r="B58" s="272"/>
      <c r="C58" s="282"/>
      <c r="D58" s="282"/>
      <c r="E58" s="289"/>
      <c r="F58" s="272"/>
      <c r="G58" s="272"/>
    </row>
    <row r="59" spans="1:7" ht="22.5" customHeight="1">
      <c r="A59" s="272"/>
      <c r="B59" s="272"/>
      <c r="C59" s="282"/>
      <c r="D59" s="282"/>
      <c r="E59" s="289"/>
      <c r="F59" s="272"/>
      <c r="G59" s="272"/>
    </row>
    <row r="60" spans="1:7" ht="22.5" customHeight="1">
      <c r="A60" s="272"/>
      <c r="B60" s="272"/>
      <c r="C60" s="282"/>
      <c r="D60" s="282"/>
      <c r="E60" s="289"/>
      <c r="F60" s="272"/>
      <c r="G60" s="272"/>
    </row>
    <row r="61" spans="1:7" ht="22.5" customHeight="1">
      <c r="A61" s="272"/>
      <c r="B61" s="272"/>
      <c r="C61" s="282"/>
      <c r="D61" s="282"/>
      <c r="E61" s="289"/>
      <c r="F61" s="272"/>
      <c r="G61" s="272"/>
    </row>
    <row r="62" spans="1:7" ht="22.5" customHeight="1">
      <c r="A62" s="272"/>
      <c r="B62" s="272"/>
      <c r="C62" s="282"/>
      <c r="D62" s="282"/>
      <c r="E62" s="289"/>
      <c r="F62" s="272"/>
      <c r="G62" s="272"/>
    </row>
    <row r="63" spans="1:7" ht="22.5" customHeight="1">
      <c r="A63" s="272"/>
      <c r="B63" s="272"/>
      <c r="C63" s="282"/>
      <c r="D63" s="282"/>
      <c r="E63" s="289"/>
      <c r="F63" s="272"/>
      <c r="G63" s="272"/>
    </row>
    <row r="64" spans="1:7" ht="22.5" customHeight="1">
      <c r="A64" s="272"/>
      <c r="B64" s="272"/>
      <c r="C64" s="282"/>
      <c r="D64" s="282"/>
      <c r="E64" s="289"/>
      <c r="F64" s="272"/>
      <c r="G64" s="272"/>
    </row>
    <row r="65" spans="1:7" ht="22.5" customHeight="1">
      <c r="A65" s="272"/>
      <c r="B65" s="272"/>
      <c r="C65" s="282"/>
      <c r="D65" s="282"/>
      <c r="E65" s="289"/>
      <c r="F65" s="272"/>
      <c r="G65" s="272"/>
    </row>
    <row r="66" spans="1:7" ht="22.5" customHeight="1">
      <c r="A66" s="272"/>
      <c r="B66" s="272"/>
      <c r="C66" s="282"/>
      <c r="D66" s="282"/>
      <c r="E66" s="289"/>
      <c r="F66" s="272"/>
      <c r="G66" s="272"/>
    </row>
    <row r="67" spans="1:7" ht="22.5" customHeight="1">
      <c r="A67" s="272"/>
      <c r="B67" s="272"/>
      <c r="C67" s="282"/>
      <c r="D67" s="282"/>
      <c r="E67" s="289"/>
      <c r="F67" s="272"/>
      <c r="G67" s="272"/>
    </row>
    <row r="68" spans="1:7" ht="22.5" customHeight="1">
      <c r="A68" s="272"/>
      <c r="B68" s="272"/>
      <c r="C68" s="282"/>
      <c r="D68" s="282"/>
      <c r="E68" s="289"/>
      <c r="F68" s="272"/>
      <c r="G68" s="272"/>
    </row>
    <row r="69" spans="1:7" ht="22.5" customHeight="1">
      <c r="A69" s="272"/>
      <c r="B69" s="272"/>
      <c r="C69" s="282"/>
      <c r="D69" s="282"/>
      <c r="E69" s="289"/>
      <c r="F69" s="272"/>
      <c r="G69" s="272"/>
    </row>
    <row r="70" spans="1:7" ht="22.5" customHeight="1">
      <c r="A70" s="272"/>
      <c r="B70" s="272"/>
      <c r="C70" s="282"/>
      <c r="D70" s="282"/>
      <c r="E70" s="289"/>
      <c r="F70" s="272"/>
      <c r="G70" s="272"/>
    </row>
    <row r="71" spans="1:7" ht="22.5" customHeight="1">
      <c r="A71" s="272"/>
      <c r="B71" s="272"/>
      <c r="C71" s="282"/>
      <c r="D71" s="282"/>
      <c r="E71" s="289"/>
      <c r="F71" s="272"/>
      <c r="G71" s="272"/>
    </row>
    <row r="72" spans="1:7" ht="22.5" customHeight="1">
      <c r="A72" s="272"/>
      <c r="B72" s="272"/>
      <c r="C72" s="282"/>
      <c r="D72" s="282"/>
      <c r="E72" s="289"/>
      <c r="F72" s="272"/>
      <c r="G72" s="272"/>
    </row>
    <row r="73" spans="1:7" ht="22.5" customHeight="1">
      <c r="A73" s="272"/>
      <c r="B73" s="272"/>
      <c r="C73" s="282"/>
      <c r="D73" s="282"/>
      <c r="E73" s="289"/>
      <c r="F73" s="272"/>
      <c r="G73" s="272"/>
    </row>
    <row r="74" spans="1:7" ht="14.25" customHeight="1">
      <c r="A74" s="275"/>
      <c r="B74" s="275"/>
      <c r="C74" s="284"/>
      <c r="D74" s="284"/>
      <c r="E74" s="275"/>
      <c r="F74" s="275"/>
      <c r="G74" s="292" t="s">
        <v>317</v>
      </c>
    </row>
    <row r="75" spans="1:7" s="267" customFormat="1" ht="15.75" customHeight="1">
      <c r="A75" s="276" t="s">
        <v>91</v>
      </c>
      <c r="B75" s="276"/>
      <c r="C75" s="276"/>
      <c r="D75" s="276"/>
      <c r="E75" s="276"/>
      <c r="F75" s="276"/>
      <c r="G75" s="276"/>
    </row>
    <row r="76" spans="1:7" s="267" customFormat="1" ht="57" customHeight="1">
      <c r="A76" s="274" t="s">
        <v>87</v>
      </c>
      <c r="B76" s="279"/>
      <c r="C76" s="279"/>
      <c r="D76" s="279"/>
      <c r="E76" s="279"/>
      <c r="F76" s="279"/>
      <c r="G76" s="279"/>
    </row>
    <row r="77" spans="1:7" s="267" customFormat="1" ht="30" customHeight="1">
      <c r="A77" s="270" t="s">
        <v>80</v>
      </c>
      <c r="B77" s="280"/>
      <c r="C77" s="280"/>
      <c r="D77" s="280"/>
      <c r="E77" s="280"/>
      <c r="F77" s="280"/>
      <c r="G77" s="280"/>
    </row>
    <row r="78" spans="1:7" s="267" customFormat="1" ht="12">
      <c r="A78" s="267" t="s">
        <v>313</v>
      </c>
      <c r="B78" s="267"/>
      <c r="C78" s="267"/>
      <c r="D78" s="267"/>
      <c r="E78" s="267"/>
      <c r="F78" s="267"/>
      <c r="G78" s="267"/>
    </row>
    <row r="79" spans="1:7" s="267" customFormat="1" ht="12">
      <c r="A79" s="267" t="s">
        <v>60</v>
      </c>
      <c r="B79" s="267"/>
      <c r="C79" s="267"/>
      <c r="D79" s="267"/>
      <c r="E79" s="267"/>
      <c r="F79" s="267"/>
      <c r="G79" s="267"/>
    </row>
    <row r="80" spans="1:7" s="267" customFormat="1" ht="3" customHeight="1">
      <c r="A80" s="267" t="s">
        <v>84</v>
      </c>
      <c r="B80" s="267"/>
      <c r="C80" s="267"/>
      <c r="D80" s="267"/>
      <c r="E80" s="267"/>
      <c r="F80" s="267"/>
      <c r="G80" s="267"/>
    </row>
    <row r="81" spans="1:7" ht="21" customHeight="1">
      <c r="A81" s="268" t="s">
        <v>86</v>
      </c>
      <c r="B81" s="268"/>
      <c r="C81" s="268"/>
      <c r="D81" s="268"/>
      <c r="E81" s="268"/>
      <c r="F81" s="268"/>
      <c r="G81" s="268"/>
    </row>
    <row r="82" spans="1:7" ht="8.25" customHeight="1"/>
    <row r="83" spans="1:7">
      <c r="A83" s="266" t="s">
        <v>100</v>
      </c>
      <c r="B83" s="277" t="s">
        <v>99</v>
      </c>
      <c r="C83" s="277"/>
      <c r="D83" s="277"/>
      <c r="F83" s="290">
        <f>F3</f>
        <v>0</v>
      </c>
      <c r="G83" s="291"/>
    </row>
    <row r="84" spans="1:7" ht="9" customHeight="1">
      <c r="B84" s="277"/>
      <c r="C84" s="277"/>
      <c r="D84" s="277"/>
    </row>
    <row r="85" spans="1:7" ht="13.5" customHeight="1">
      <c r="B85" s="277"/>
      <c r="C85" s="277"/>
      <c r="D85" s="277"/>
      <c r="E85" s="286">
        <f>E5</f>
        <v>0</v>
      </c>
      <c r="F85" s="286"/>
      <c r="G85" s="286"/>
    </row>
    <row r="86" spans="1:7" ht="21" customHeight="1">
      <c r="D86" s="285" t="s">
        <v>98</v>
      </c>
      <c r="E86" s="286"/>
      <c r="F86" s="286"/>
      <c r="G86" s="286"/>
    </row>
    <row r="87" spans="1:7" ht="6.75" customHeight="1">
      <c r="E87" s="287"/>
    </row>
    <row r="88" spans="1:7" ht="21.95" customHeight="1">
      <c r="D88" s="277" t="s">
        <v>0</v>
      </c>
      <c r="E88" s="286">
        <f>E8</f>
        <v>0</v>
      </c>
      <c r="F88" s="286"/>
      <c r="G88" s="286"/>
    </row>
    <row r="89" spans="1:7" ht="6" customHeight="1">
      <c r="E89" s="287"/>
    </row>
    <row r="90" spans="1:7" ht="21.95" customHeight="1">
      <c r="D90" s="277" t="s">
        <v>33</v>
      </c>
      <c r="E90" s="286" t="str">
        <f>E10</f>
        <v>　</v>
      </c>
      <c r="F90" s="286"/>
      <c r="G90" s="286"/>
    </row>
    <row r="91" spans="1:7" ht="8.25" customHeight="1"/>
    <row r="92" spans="1:7" s="267" customFormat="1" ht="63.75" customHeight="1">
      <c r="A92" s="270" t="s">
        <v>47</v>
      </c>
      <c r="B92" s="270"/>
      <c r="C92" s="270"/>
      <c r="D92" s="270"/>
      <c r="E92" s="270"/>
      <c r="F92" s="270"/>
      <c r="G92" s="270"/>
    </row>
    <row r="93" spans="1:7" ht="6" customHeight="1"/>
    <row r="94" spans="1:7" ht="13.5" customHeight="1">
      <c r="A94" s="271" t="s">
        <v>4</v>
      </c>
      <c r="B94" s="278"/>
      <c r="C94" s="281" t="s">
        <v>315</v>
      </c>
      <c r="D94" s="281" t="s">
        <v>31</v>
      </c>
      <c r="E94" s="288" t="s">
        <v>95</v>
      </c>
      <c r="F94" s="271" t="s">
        <v>92</v>
      </c>
      <c r="G94" s="278"/>
    </row>
    <row r="95" spans="1:7" ht="22.5" customHeight="1">
      <c r="A95" s="272"/>
      <c r="B95" s="272"/>
      <c r="C95" s="282"/>
      <c r="D95" s="282"/>
      <c r="E95" s="289"/>
      <c r="F95" s="272"/>
      <c r="G95" s="272"/>
    </row>
    <row r="96" spans="1:7" ht="22.5" customHeight="1">
      <c r="A96" s="272"/>
      <c r="B96" s="272"/>
      <c r="C96" s="282"/>
      <c r="D96" s="282"/>
      <c r="E96" s="289"/>
      <c r="F96" s="272"/>
      <c r="G96" s="272"/>
    </row>
    <row r="97" spans="1:7" ht="22.5" customHeight="1">
      <c r="A97" s="272"/>
      <c r="B97" s="272"/>
      <c r="C97" s="282"/>
      <c r="D97" s="282"/>
      <c r="E97" s="289"/>
      <c r="F97" s="272"/>
      <c r="G97" s="272"/>
    </row>
    <row r="98" spans="1:7" ht="22.5" customHeight="1">
      <c r="A98" s="272"/>
      <c r="B98" s="272"/>
      <c r="C98" s="282"/>
      <c r="D98" s="282"/>
      <c r="E98" s="289"/>
      <c r="F98" s="272"/>
      <c r="G98" s="272"/>
    </row>
    <row r="99" spans="1:7" ht="22.5" customHeight="1">
      <c r="A99" s="272"/>
      <c r="B99" s="272"/>
      <c r="C99" s="282"/>
      <c r="D99" s="282"/>
      <c r="E99" s="289"/>
      <c r="F99" s="272"/>
      <c r="G99" s="272"/>
    </row>
    <row r="100" spans="1:7" ht="22.5" customHeight="1">
      <c r="A100" s="272"/>
      <c r="B100" s="272"/>
      <c r="C100" s="282"/>
      <c r="D100" s="282"/>
      <c r="E100" s="289"/>
      <c r="F100" s="272"/>
      <c r="G100" s="272"/>
    </row>
    <row r="101" spans="1:7" ht="22.5" customHeight="1">
      <c r="A101" s="272"/>
      <c r="B101" s="272"/>
      <c r="C101" s="282"/>
      <c r="D101" s="282"/>
      <c r="E101" s="289"/>
      <c r="F101" s="272"/>
      <c r="G101" s="272"/>
    </row>
    <row r="102" spans="1:7" ht="22.5" customHeight="1">
      <c r="A102" s="272"/>
      <c r="B102" s="272"/>
      <c r="C102" s="282"/>
      <c r="D102" s="282"/>
      <c r="E102" s="289"/>
      <c r="F102" s="272"/>
      <c r="G102" s="272"/>
    </row>
    <row r="103" spans="1:7" ht="22.5" customHeight="1">
      <c r="A103" s="272"/>
      <c r="B103" s="272"/>
      <c r="C103" s="282"/>
      <c r="D103" s="282"/>
      <c r="E103" s="289"/>
      <c r="F103" s="272"/>
      <c r="G103" s="272"/>
    </row>
    <row r="104" spans="1:7" ht="22.5" customHeight="1">
      <c r="A104" s="272"/>
      <c r="B104" s="272"/>
      <c r="C104" s="282"/>
      <c r="D104" s="282"/>
      <c r="E104" s="289"/>
      <c r="F104" s="272"/>
      <c r="G104" s="272"/>
    </row>
    <row r="105" spans="1:7" ht="22.5" customHeight="1">
      <c r="A105" s="272"/>
      <c r="B105" s="272"/>
      <c r="C105" s="282"/>
      <c r="D105" s="282"/>
      <c r="E105" s="289"/>
      <c r="F105" s="272"/>
      <c r="G105" s="272"/>
    </row>
    <row r="106" spans="1:7" ht="22.5" customHeight="1">
      <c r="A106" s="272"/>
      <c r="B106" s="272"/>
      <c r="C106" s="282"/>
      <c r="D106" s="282"/>
      <c r="E106" s="289"/>
      <c r="F106" s="272"/>
      <c r="G106" s="272"/>
    </row>
    <row r="107" spans="1:7" ht="22.5" customHeight="1">
      <c r="A107" s="272"/>
      <c r="B107" s="272"/>
      <c r="C107" s="282"/>
      <c r="D107" s="282"/>
      <c r="E107" s="289"/>
      <c r="F107" s="272"/>
      <c r="G107" s="272"/>
    </row>
    <row r="108" spans="1:7" ht="22.5" customHeight="1">
      <c r="A108" s="272"/>
      <c r="B108" s="272"/>
      <c r="C108" s="282"/>
      <c r="D108" s="282"/>
      <c r="E108" s="289"/>
      <c r="F108" s="272"/>
      <c r="G108" s="272"/>
    </row>
    <row r="109" spans="1:7" ht="22.5" customHeight="1">
      <c r="A109" s="272"/>
      <c r="B109" s="272"/>
      <c r="C109" s="282"/>
      <c r="D109" s="282"/>
      <c r="E109" s="289"/>
      <c r="F109" s="272"/>
      <c r="G109" s="272"/>
    </row>
    <row r="110" spans="1:7" ht="22.5" customHeight="1">
      <c r="A110" s="272"/>
      <c r="B110" s="272"/>
      <c r="C110" s="282"/>
      <c r="D110" s="282"/>
      <c r="E110" s="289"/>
      <c r="F110" s="272"/>
      <c r="G110" s="272"/>
    </row>
    <row r="111" spans="1:7" ht="22.5" customHeight="1">
      <c r="A111" s="272"/>
      <c r="B111" s="272"/>
      <c r="C111" s="282"/>
      <c r="D111" s="282"/>
      <c r="E111" s="289"/>
      <c r="F111" s="272"/>
      <c r="G111" s="272"/>
    </row>
    <row r="112" spans="1:7" ht="22.5" customHeight="1">
      <c r="A112" s="272"/>
      <c r="B112" s="272"/>
      <c r="C112" s="282"/>
      <c r="D112" s="282"/>
      <c r="E112" s="289"/>
      <c r="F112" s="272"/>
      <c r="G112" s="272"/>
    </row>
    <row r="113" spans="1:7" ht="22.5" customHeight="1">
      <c r="A113" s="272"/>
      <c r="B113" s="272"/>
      <c r="C113" s="282"/>
      <c r="D113" s="282"/>
      <c r="E113" s="289"/>
      <c r="F113" s="272"/>
      <c r="G113" s="272"/>
    </row>
    <row r="114" spans="1:7" ht="14.25" customHeight="1">
      <c r="A114" s="275"/>
      <c r="B114" s="275"/>
      <c r="C114" s="284"/>
      <c r="D114" s="284"/>
      <c r="E114" s="275"/>
      <c r="F114" s="275"/>
      <c r="G114" s="292" t="s">
        <v>318</v>
      </c>
    </row>
    <row r="115" spans="1:7" s="267" customFormat="1" ht="15.75" customHeight="1">
      <c r="A115" s="276" t="s">
        <v>91</v>
      </c>
      <c r="B115" s="276"/>
      <c r="C115" s="276"/>
      <c r="D115" s="276"/>
      <c r="E115" s="276"/>
      <c r="F115" s="276"/>
      <c r="G115" s="276"/>
    </row>
    <row r="116" spans="1:7" s="267" customFormat="1" ht="57" customHeight="1">
      <c r="A116" s="274" t="s">
        <v>87</v>
      </c>
      <c r="B116" s="279"/>
      <c r="C116" s="279"/>
      <c r="D116" s="279"/>
      <c r="E116" s="279"/>
      <c r="F116" s="279"/>
      <c r="G116" s="279"/>
    </row>
    <row r="117" spans="1:7" s="267" customFormat="1" ht="30" customHeight="1">
      <c r="A117" s="270" t="s">
        <v>80</v>
      </c>
      <c r="B117" s="280"/>
      <c r="C117" s="280"/>
      <c r="D117" s="280"/>
      <c r="E117" s="280"/>
      <c r="F117" s="280"/>
      <c r="G117" s="280"/>
    </row>
    <row r="118" spans="1:7" s="267" customFormat="1" ht="12">
      <c r="A118" s="267" t="s">
        <v>313</v>
      </c>
      <c r="B118" s="267"/>
      <c r="C118" s="267"/>
      <c r="D118" s="267"/>
      <c r="E118" s="267"/>
      <c r="F118" s="267"/>
      <c r="G118" s="267"/>
    </row>
    <row r="119" spans="1:7" s="267" customFormat="1" ht="12">
      <c r="A119" s="267" t="s">
        <v>60</v>
      </c>
      <c r="B119" s="267"/>
      <c r="C119" s="267"/>
      <c r="D119" s="267"/>
      <c r="E119" s="267"/>
      <c r="F119" s="267"/>
      <c r="G119" s="267"/>
    </row>
    <row r="120" spans="1:7" s="267" customFormat="1" ht="3" customHeight="1">
      <c r="A120" s="267" t="s">
        <v>84</v>
      </c>
      <c r="B120" s="267"/>
      <c r="C120" s="267"/>
      <c r="D120" s="267"/>
      <c r="E120" s="267"/>
      <c r="F120" s="267"/>
      <c r="G120" s="267"/>
    </row>
    <row r="121" spans="1:7" ht="21.95" customHeight="1"/>
  </sheetData>
  <sheetProtection sheet="1" objects="1" scenarios="1"/>
  <mergeCells count="161">
    <mergeCell ref="A1:G1"/>
    <mergeCell ref="B3:C3"/>
    <mergeCell ref="F3:G3"/>
    <mergeCell ref="B4:C4"/>
    <mergeCell ref="A6:C6"/>
    <mergeCell ref="A8:C8"/>
    <mergeCell ref="E8:G8"/>
    <mergeCell ref="E10:G10"/>
    <mergeCell ref="A12:G12"/>
    <mergeCell ref="A14:B14"/>
    <mergeCell ref="F14:G14"/>
    <mergeCell ref="A15:B15"/>
    <mergeCell ref="F15:G15"/>
    <mergeCell ref="A16:B16"/>
    <mergeCell ref="F16:G16"/>
    <mergeCell ref="A17:B17"/>
    <mergeCell ref="F17:G17"/>
    <mergeCell ref="A18:B18"/>
    <mergeCell ref="F18:G18"/>
    <mergeCell ref="A19:B19"/>
    <mergeCell ref="F19:G19"/>
    <mergeCell ref="A20:B20"/>
    <mergeCell ref="F20:G20"/>
    <mergeCell ref="A21:B21"/>
    <mergeCell ref="F21:G21"/>
    <mergeCell ref="A22:B22"/>
    <mergeCell ref="F22:G22"/>
    <mergeCell ref="A23:B23"/>
    <mergeCell ref="F23:G23"/>
    <mergeCell ref="A24:B24"/>
    <mergeCell ref="F24:G24"/>
    <mergeCell ref="A25:B25"/>
    <mergeCell ref="F25:G25"/>
    <mergeCell ref="A26:B26"/>
    <mergeCell ref="F26:G26"/>
    <mergeCell ref="A27:B27"/>
    <mergeCell ref="F27:G27"/>
    <mergeCell ref="A28:B28"/>
    <mergeCell ref="F28:G28"/>
    <mergeCell ref="A29:B29"/>
    <mergeCell ref="F29:G29"/>
    <mergeCell ref="A30:B30"/>
    <mergeCell ref="F30:G30"/>
    <mergeCell ref="A31:B31"/>
    <mergeCell ref="F31:G31"/>
    <mergeCell ref="A33:B33"/>
    <mergeCell ref="F33:G33"/>
    <mergeCell ref="A34:B34"/>
    <mergeCell ref="F34:G34"/>
    <mergeCell ref="A35:G35"/>
    <mergeCell ref="A36:G36"/>
    <mergeCell ref="A37:G37"/>
    <mergeCell ref="A38:G38"/>
    <mergeCell ref="A39:G39"/>
    <mergeCell ref="A41:G41"/>
    <mergeCell ref="B43:C43"/>
    <mergeCell ref="F43:G43"/>
    <mergeCell ref="B44:C44"/>
    <mergeCell ref="E48:G48"/>
    <mergeCell ref="E50:G50"/>
    <mergeCell ref="A52:G52"/>
    <mergeCell ref="A54:B54"/>
    <mergeCell ref="F54:G54"/>
    <mergeCell ref="A55:B55"/>
    <mergeCell ref="F55:G55"/>
    <mergeCell ref="A56:B56"/>
    <mergeCell ref="F56:G56"/>
    <mergeCell ref="A57:B57"/>
    <mergeCell ref="F57:G57"/>
    <mergeCell ref="A58:B58"/>
    <mergeCell ref="F58:G58"/>
    <mergeCell ref="A59:B59"/>
    <mergeCell ref="F59:G59"/>
    <mergeCell ref="A60:B60"/>
    <mergeCell ref="F60:G60"/>
    <mergeCell ref="A61:B61"/>
    <mergeCell ref="F61:G61"/>
    <mergeCell ref="A62:B62"/>
    <mergeCell ref="F62:G62"/>
    <mergeCell ref="A63:B63"/>
    <mergeCell ref="F63:G63"/>
    <mergeCell ref="A64:B64"/>
    <mergeCell ref="F64:G64"/>
    <mergeCell ref="A65:B65"/>
    <mergeCell ref="F65:G65"/>
    <mergeCell ref="A66:B66"/>
    <mergeCell ref="F66:G66"/>
    <mergeCell ref="A67:B67"/>
    <mergeCell ref="F67:G67"/>
    <mergeCell ref="A68:B68"/>
    <mergeCell ref="F68:G68"/>
    <mergeCell ref="A69:B69"/>
    <mergeCell ref="F69:G69"/>
    <mergeCell ref="A70:B70"/>
    <mergeCell ref="F70:G70"/>
    <mergeCell ref="A71:B71"/>
    <mergeCell ref="F71:G71"/>
    <mergeCell ref="A72:B72"/>
    <mergeCell ref="F72:G72"/>
    <mergeCell ref="A73:B73"/>
    <mergeCell ref="F73:G73"/>
    <mergeCell ref="A75:G75"/>
    <mergeCell ref="A76:G76"/>
    <mergeCell ref="A77:G77"/>
    <mergeCell ref="A78:G78"/>
    <mergeCell ref="A79:G79"/>
    <mergeCell ref="A81:G81"/>
    <mergeCell ref="B83:C83"/>
    <mergeCell ref="F83:G83"/>
    <mergeCell ref="B84:C84"/>
    <mergeCell ref="E88:G88"/>
    <mergeCell ref="E90:G90"/>
    <mergeCell ref="A92:G92"/>
    <mergeCell ref="A94:B94"/>
    <mergeCell ref="F94:G94"/>
    <mergeCell ref="A95:B95"/>
    <mergeCell ref="F95:G95"/>
    <mergeCell ref="A96:B96"/>
    <mergeCell ref="F96:G96"/>
    <mergeCell ref="A97:B97"/>
    <mergeCell ref="F97:G97"/>
    <mergeCell ref="A98:B98"/>
    <mergeCell ref="F98:G98"/>
    <mergeCell ref="A99:B99"/>
    <mergeCell ref="F99:G99"/>
    <mergeCell ref="A100:B100"/>
    <mergeCell ref="F100:G100"/>
    <mergeCell ref="A101:B101"/>
    <mergeCell ref="F101:G101"/>
    <mergeCell ref="A102:B102"/>
    <mergeCell ref="F102:G102"/>
    <mergeCell ref="A103:B103"/>
    <mergeCell ref="F103:G103"/>
    <mergeCell ref="A104:B104"/>
    <mergeCell ref="F104:G104"/>
    <mergeCell ref="A105:B105"/>
    <mergeCell ref="F105:G105"/>
    <mergeCell ref="A106:B106"/>
    <mergeCell ref="F106:G106"/>
    <mergeCell ref="A107:B107"/>
    <mergeCell ref="F107:G107"/>
    <mergeCell ref="A108:B108"/>
    <mergeCell ref="F108:G108"/>
    <mergeCell ref="A109:B109"/>
    <mergeCell ref="F109:G109"/>
    <mergeCell ref="A110:B110"/>
    <mergeCell ref="F110:G110"/>
    <mergeCell ref="A111:B111"/>
    <mergeCell ref="F111:G111"/>
    <mergeCell ref="A112:B112"/>
    <mergeCell ref="F112:G112"/>
    <mergeCell ref="A113:B113"/>
    <mergeCell ref="F113:G113"/>
    <mergeCell ref="A115:G115"/>
    <mergeCell ref="A116:G116"/>
    <mergeCell ref="A117:G117"/>
    <mergeCell ref="A118:G118"/>
    <mergeCell ref="A119:G119"/>
    <mergeCell ref="E5:G6"/>
    <mergeCell ref="E45:G46"/>
    <mergeCell ref="E85:G86"/>
  </mergeCells>
  <phoneticPr fontId="3"/>
  <printOptions verticalCentered="1"/>
  <pageMargins left="0.78740157480314965" right="0.39370078740157483" top="0.39370078740157483" bottom="0.19685039370078741" header="0.51181102362204722" footer="0.51181102362204722"/>
  <pageSetup paperSize="9" fitToWidth="1" fitToHeight="1" orientation="portrait"/>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sheetPr>
    <tabColor theme="5" tint="0.4"/>
    <pageSetUpPr fitToPage="1"/>
  </sheetPr>
  <dimension ref="A1:AX44"/>
  <sheetViews>
    <sheetView view="pageBreakPreview" zoomScaleSheetLayoutView="100" workbookViewId="0">
      <selection activeCell="C8" sqref="C8"/>
    </sheetView>
  </sheetViews>
  <sheetFormatPr defaultRowHeight="18.75"/>
  <cols>
    <col min="1" max="1" width="4.125" style="8" customWidth="1"/>
    <col min="2" max="8" width="10.625" style="8" customWidth="1"/>
    <col min="9" max="9" width="3.625" style="8" customWidth="1"/>
    <col min="10" max="10" width="8.625" style="8" customWidth="1"/>
    <col min="11" max="11" width="3.375" style="8" customWidth="1"/>
    <col min="12" max="13" width="9" style="8" customWidth="1"/>
    <col min="14" max="14" width="9" style="8" hidden="1" customWidth="1"/>
    <col min="15" max="16" width="12.625" style="8" hidden="1" customWidth="1"/>
    <col min="17" max="17" width="7.375" style="8" hidden="1" customWidth="1"/>
    <col min="18" max="19" width="2.75" style="8" hidden="1" customWidth="1"/>
    <col min="20" max="21" width="9" style="8" hidden="1" customWidth="1"/>
    <col min="22" max="22" width="2.125" style="8" hidden="1" customWidth="1"/>
    <col min="23" max="23" width="2.375" style="8" hidden="1" customWidth="1"/>
    <col min="24" max="24" width="7.375" style="8" hidden="1" customWidth="1"/>
    <col min="25" max="25" width="4.125" style="8" hidden="1" customWidth="1"/>
    <col min="26" max="29" width="3.375" style="8" hidden="1" customWidth="1"/>
    <col min="30" max="33" width="2.875" style="8" hidden="1" customWidth="1"/>
    <col min="34" max="37" width="2.375" style="8" hidden="1" customWidth="1"/>
    <col min="38" max="50" width="2.75" style="8" hidden="1" customWidth="1"/>
    <col min="51" max="16384" width="9" style="8" customWidth="1"/>
  </cols>
  <sheetData>
    <row r="1" spans="1:50" ht="17.25" customHeight="1">
      <c r="I1" s="141" t="s">
        <v>132</v>
      </c>
      <c r="J1" s="141"/>
      <c r="K1" s="141"/>
    </row>
    <row r="2" spans="1:50" s="120" customFormat="1" ht="24.75" customHeight="1">
      <c r="A2" s="121" t="s">
        <v>131</v>
      </c>
      <c r="B2" s="131"/>
      <c r="C2" s="131"/>
      <c r="D2" s="131"/>
      <c r="E2" s="131"/>
      <c r="F2" s="131"/>
      <c r="G2" s="131"/>
      <c r="H2" s="131"/>
      <c r="I2" s="131"/>
      <c r="J2" s="131"/>
      <c r="K2" s="143"/>
    </row>
    <row r="3" spans="1:50" s="120" customFormat="1" ht="15" customHeight="1">
      <c r="A3" s="122"/>
      <c r="B3" s="132"/>
      <c r="C3" s="132"/>
      <c r="D3" s="132"/>
      <c r="E3" s="132"/>
      <c r="F3" s="132"/>
      <c r="G3" s="132"/>
      <c r="H3" s="132"/>
      <c r="I3" s="132"/>
      <c r="J3" s="132"/>
      <c r="K3" s="144"/>
      <c r="Y3" s="120">
        <v>1</v>
      </c>
      <c r="Z3" s="120">
        <v>2</v>
      </c>
      <c r="AD3" s="120">
        <v>3</v>
      </c>
      <c r="AH3" s="120" t="s">
        <v>403</v>
      </c>
      <c r="AL3" s="120">
        <v>1</v>
      </c>
      <c r="AM3" s="120">
        <v>2</v>
      </c>
      <c r="AQ3" s="120">
        <v>3</v>
      </c>
      <c r="AU3" s="120" t="s">
        <v>403</v>
      </c>
    </row>
    <row r="4" spans="1:50" s="120" customFormat="1" ht="18" customHeight="1">
      <c r="A4" s="293" t="s">
        <v>100</v>
      </c>
      <c r="G4" s="303">
        <f>基本情報入力シート!C3</f>
        <v>0</v>
      </c>
      <c r="H4" s="303"/>
      <c r="I4" s="303"/>
      <c r="J4" s="303"/>
      <c r="K4" s="305"/>
      <c r="X4" s="307" t="s">
        <v>15</v>
      </c>
      <c r="Y4" s="307" t="s">
        <v>2</v>
      </c>
      <c r="Z4" s="307"/>
      <c r="AA4" s="307"/>
      <c r="AB4" s="307"/>
      <c r="AC4" s="307"/>
      <c r="AD4" s="307"/>
      <c r="AE4" s="307"/>
      <c r="AF4" s="307"/>
      <c r="AG4" s="307"/>
      <c r="AH4" s="307"/>
      <c r="AI4" s="307"/>
      <c r="AJ4" s="307"/>
      <c r="AK4" s="307"/>
      <c r="AL4" s="307" t="s">
        <v>404</v>
      </c>
      <c r="AM4" s="307"/>
      <c r="AN4" s="307"/>
      <c r="AO4" s="307"/>
      <c r="AP4" s="307"/>
      <c r="AQ4" s="307"/>
      <c r="AR4" s="307"/>
      <c r="AS4" s="307"/>
      <c r="AT4" s="307"/>
      <c r="AU4" s="307"/>
      <c r="AV4" s="307"/>
      <c r="AW4" s="307"/>
      <c r="AX4" s="307"/>
    </row>
    <row r="5" spans="1:50" s="120" customFormat="1" ht="18" customHeight="1">
      <c r="A5" s="127"/>
      <c r="B5" s="277" t="s">
        <v>99</v>
      </c>
      <c r="C5" s="277"/>
      <c r="K5" s="145"/>
      <c r="X5" s="307" t="b">
        <f>Q14</f>
        <v>0</v>
      </c>
      <c r="Y5" s="307" t="str">
        <f t="array" ref="Y5:AK5">TRANSPOSE(T19:T31)</f>
        <v/>
      </c>
      <c r="Z5" s="307" t="str">
        <v/>
      </c>
      <c r="AA5" s="307" t="str">
        <v/>
      </c>
      <c r="AB5" s="307" t="str">
        <v/>
      </c>
      <c r="AC5" s="307" t="str">
        <v/>
      </c>
      <c r="AD5" s="307" t="str">
        <v/>
      </c>
      <c r="AE5" s="307" t="str">
        <v/>
      </c>
      <c r="AF5" s="307" t="str">
        <v/>
      </c>
      <c r="AG5" s="307" t="str">
        <v/>
      </c>
      <c r="AH5" s="307" t="str">
        <v/>
      </c>
      <c r="AI5" s="307" t="str">
        <v/>
      </c>
      <c r="AJ5" s="307" t="str">
        <v/>
      </c>
      <c r="AK5" s="307" t="str">
        <v/>
      </c>
      <c r="AL5" s="307" t="str">
        <f t="array" ref="AL5:AX5">TRANSPOSE(U19:U31)</f>
        <v/>
      </c>
      <c r="AM5" s="307" t="str">
        <v/>
      </c>
      <c r="AN5" s="307" t="str">
        <v/>
      </c>
      <c r="AO5" s="307" t="str">
        <v/>
      </c>
      <c r="AP5" s="307" t="str">
        <v/>
      </c>
      <c r="AQ5" s="307" t="str">
        <v/>
      </c>
      <c r="AR5" s="307" t="str">
        <v/>
      </c>
      <c r="AS5" s="307" t="str">
        <v/>
      </c>
      <c r="AT5" s="307" t="str">
        <v/>
      </c>
      <c r="AU5" s="307" t="str">
        <v/>
      </c>
      <c r="AV5" s="307" t="str">
        <v/>
      </c>
      <c r="AW5" s="307" t="str">
        <v/>
      </c>
      <c r="AX5" s="307" t="str">
        <v/>
      </c>
    </row>
    <row r="6" spans="1:50" s="120" customFormat="1" ht="18" customHeight="1">
      <c r="A6" s="124"/>
      <c r="B6" s="133"/>
      <c r="C6" s="133"/>
      <c r="D6" s="133"/>
      <c r="F6" s="133"/>
      <c r="G6" s="133"/>
      <c r="H6" s="133"/>
      <c r="I6" s="133"/>
      <c r="J6" s="133"/>
      <c r="K6" s="146"/>
    </row>
    <row r="7" spans="1:50" s="120" customFormat="1" ht="18" customHeight="1">
      <c r="A7" s="123"/>
      <c r="E7" s="302" t="s">
        <v>0</v>
      </c>
      <c r="F7" s="302"/>
      <c r="G7" s="139">
        <f>基本情報入力シート!C10</f>
        <v>0</v>
      </c>
      <c r="H7" s="139"/>
      <c r="I7" s="139"/>
      <c r="J7" s="139"/>
      <c r="K7" s="145"/>
    </row>
    <row r="8" spans="1:50" s="120" customFormat="1" ht="18" customHeight="1">
      <c r="A8" s="123"/>
      <c r="E8" s="302"/>
      <c r="F8" s="302"/>
      <c r="G8" s="304"/>
      <c r="H8" s="304"/>
      <c r="I8" s="304"/>
      <c r="J8" s="304"/>
      <c r="K8" s="145"/>
    </row>
    <row r="9" spans="1:50" s="120" customFormat="1" ht="10.5" customHeight="1">
      <c r="A9" s="123"/>
      <c r="E9" s="287"/>
      <c r="F9" s="287"/>
      <c r="K9" s="145"/>
    </row>
    <row r="10" spans="1:50" s="120" customFormat="1" ht="10.5" customHeight="1">
      <c r="A10" s="123"/>
      <c r="K10" s="145"/>
    </row>
    <row r="11" spans="1:50" s="120" customFormat="1" ht="18" customHeight="1">
      <c r="A11" s="294" t="s">
        <v>128</v>
      </c>
      <c r="B11" s="298"/>
      <c r="C11" s="298"/>
      <c r="D11" s="298"/>
      <c r="E11" s="298"/>
      <c r="F11" s="298"/>
      <c r="G11" s="298"/>
      <c r="H11" s="298"/>
      <c r="I11" s="298"/>
      <c r="J11" s="298"/>
      <c r="K11" s="306"/>
      <c r="O11" s="120" t="s">
        <v>323</v>
      </c>
      <c r="P11" s="120" t="s">
        <v>248</v>
      </c>
      <c r="Q11" s="120" t="s">
        <v>15</v>
      </c>
    </row>
    <row r="12" spans="1:50" s="120" customFormat="1" ht="15.75" customHeight="1">
      <c r="A12" s="294"/>
      <c r="B12" s="298"/>
      <c r="C12" s="298"/>
      <c r="D12" s="298"/>
      <c r="E12" s="298"/>
      <c r="F12" s="298"/>
      <c r="G12" s="298"/>
      <c r="H12" s="298"/>
      <c r="I12" s="298"/>
      <c r="J12" s="298"/>
      <c r="K12" s="306"/>
    </row>
    <row r="13" spans="1:50" s="120" customFormat="1" ht="6.75" customHeight="1">
      <c r="A13" s="123"/>
      <c r="D13" s="134"/>
      <c r="E13" s="134"/>
      <c r="F13" s="134"/>
      <c r="G13" s="134"/>
      <c r="H13" s="134"/>
      <c r="K13" s="145"/>
    </row>
    <row r="14" spans="1:50" s="120" customFormat="1" ht="20.25" customHeight="1">
      <c r="A14" s="123"/>
      <c r="B14" s="299"/>
      <c r="C14" s="299"/>
      <c r="D14" s="299"/>
      <c r="F14" s="134"/>
      <c r="G14" s="134"/>
      <c r="H14" s="134"/>
      <c r="K14" s="145"/>
      <c r="O14" s="307">
        <f>IF(B14="すべて無し",0,1)</f>
        <v>1</v>
      </c>
      <c r="P14" s="307">
        <f>SUM(R19:R31)</f>
        <v>0</v>
      </c>
      <c r="Q14" s="307" t="b">
        <f>IF(O14*P14=0,FALSE,TRUE)</f>
        <v>0</v>
      </c>
    </row>
    <row r="15" spans="1:50" s="120" customFormat="1" ht="7.5" customHeight="1">
      <c r="A15" s="123"/>
      <c r="D15" s="134"/>
      <c r="E15" s="134"/>
      <c r="F15" s="134"/>
      <c r="G15" s="134"/>
      <c r="H15" s="134"/>
      <c r="K15" s="145"/>
    </row>
    <row r="16" spans="1:50" s="120" customFormat="1" ht="18" customHeight="1">
      <c r="A16" s="124">
        <v>1</v>
      </c>
      <c r="B16" s="135" t="s">
        <v>127</v>
      </c>
      <c r="K16" s="145"/>
    </row>
    <row r="17" spans="1:21" s="120" customFormat="1" ht="18" customHeight="1">
      <c r="A17" s="123"/>
      <c r="B17" s="120" t="s">
        <v>126</v>
      </c>
      <c r="K17" s="145"/>
    </row>
    <row r="18" spans="1:21" s="120" customFormat="1" ht="18" customHeight="1">
      <c r="A18" s="123"/>
      <c r="B18" s="300" t="s">
        <v>13</v>
      </c>
      <c r="C18" s="300"/>
      <c r="D18" s="300"/>
      <c r="E18" s="300" t="s">
        <v>122</v>
      </c>
      <c r="F18" s="300"/>
      <c r="G18" s="300"/>
      <c r="H18" s="300"/>
      <c r="I18" s="300" t="s">
        <v>120</v>
      </c>
      <c r="J18" s="300"/>
      <c r="K18" s="145"/>
    </row>
    <row r="19" spans="1:21" s="120" customFormat="1" ht="24" customHeight="1">
      <c r="A19" s="126"/>
      <c r="B19" s="301"/>
      <c r="C19" s="301"/>
      <c r="D19" s="301"/>
      <c r="E19" s="301"/>
      <c r="F19" s="301"/>
      <c r="G19" s="301"/>
      <c r="H19" s="301"/>
      <c r="I19" s="301"/>
      <c r="J19" s="301"/>
      <c r="K19" s="145"/>
      <c r="O19" s="307" t="str">
        <f>IF(B19="","",B19)</f>
        <v/>
      </c>
      <c r="P19" s="307" t="str">
        <f>IF(E19="","",E19)</f>
        <v/>
      </c>
      <c r="Q19" s="120">
        <f t="shared" ref="Q19:Q31" si="0">IF(O19="無し",0,1)</f>
        <v>1</v>
      </c>
      <c r="R19" s="120">
        <f t="shared" ref="R19:R31" si="1">Q19*LEN(O19)</f>
        <v>0</v>
      </c>
      <c r="T19" s="307" t="str">
        <f t="shared" ref="T19:U31" si="2">IF($Q$14,O19,"")</f>
        <v/>
      </c>
      <c r="U19" s="307" t="str">
        <f t="shared" si="2"/>
        <v/>
      </c>
    </row>
    <row r="20" spans="1:21" s="120" customFormat="1" ht="12" customHeight="1">
      <c r="A20" s="126"/>
      <c r="K20" s="145"/>
      <c r="O20" s="307" t="str">
        <f>IF(B23="","",B23)</f>
        <v/>
      </c>
      <c r="P20" s="307" t="str">
        <f>IF(E23="","",E23)</f>
        <v/>
      </c>
      <c r="Q20" s="120">
        <f t="shared" si="0"/>
        <v>1</v>
      </c>
      <c r="R20" s="120">
        <f t="shared" si="1"/>
        <v>0</v>
      </c>
      <c r="T20" s="307" t="str">
        <f t="shared" si="2"/>
        <v/>
      </c>
      <c r="U20" s="307" t="str">
        <f t="shared" si="2"/>
        <v/>
      </c>
    </row>
    <row r="21" spans="1:21" s="120" customFormat="1" ht="18" customHeight="1">
      <c r="A21" s="127"/>
      <c r="B21" s="135" t="s">
        <v>125</v>
      </c>
      <c r="K21" s="145"/>
      <c r="O21" s="307" t="str">
        <f>IF(B24="","",B24)</f>
        <v/>
      </c>
      <c r="P21" s="307" t="str">
        <f>IF(E24="","",E24)</f>
        <v/>
      </c>
      <c r="Q21" s="120">
        <f t="shared" si="0"/>
        <v>1</v>
      </c>
      <c r="R21" s="120">
        <f t="shared" si="1"/>
        <v>0</v>
      </c>
      <c r="T21" s="307" t="str">
        <f t="shared" si="2"/>
        <v/>
      </c>
      <c r="U21" s="307" t="str">
        <f t="shared" si="2"/>
        <v/>
      </c>
    </row>
    <row r="22" spans="1:21" s="120" customFormat="1" ht="18" customHeight="1">
      <c r="A22" s="127"/>
      <c r="B22" s="300" t="s">
        <v>13</v>
      </c>
      <c r="C22" s="300"/>
      <c r="D22" s="300"/>
      <c r="E22" s="300" t="s">
        <v>122</v>
      </c>
      <c r="F22" s="300"/>
      <c r="G22" s="300"/>
      <c r="H22" s="300"/>
      <c r="I22" s="300" t="s">
        <v>120</v>
      </c>
      <c r="J22" s="300"/>
      <c r="K22" s="145"/>
      <c r="O22" s="307" t="str">
        <f>IF(B25="","",B25)</f>
        <v/>
      </c>
      <c r="P22" s="307" t="str">
        <f>IF(E25="","",E25)</f>
        <v/>
      </c>
      <c r="Q22" s="120">
        <f t="shared" si="0"/>
        <v>1</v>
      </c>
      <c r="R22" s="120">
        <f t="shared" si="1"/>
        <v>0</v>
      </c>
      <c r="T22" s="307" t="str">
        <f t="shared" si="2"/>
        <v/>
      </c>
      <c r="U22" s="307" t="str">
        <f t="shared" si="2"/>
        <v/>
      </c>
    </row>
    <row r="23" spans="1:21" s="120" customFormat="1" ht="24" customHeight="1">
      <c r="A23" s="127"/>
      <c r="B23" s="301"/>
      <c r="C23" s="301"/>
      <c r="D23" s="301"/>
      <c r="E23" s="301"/>
      <c r="F23" s="301"/>
      <c r="G23" s="301"/>
      <c r="H23" s="301"/>
      <c r="I23" s="301"/>
      <c r="J23" s="301"/>
      <c r="K23" s="145"/>
      <c r="O23" s="307" t="str">
        <f>IF(B26="","",B26)</f>
        <v/>
      </c>
      <c r="P23" s="307" t="str">
        <f>IF(E26="","",E26)</f>
        <v/>
      </c>
      <c r="Q23" s="120">
        <f t="shared" si="0"/>
        <v>1</v>
      </c>
      <c r="R23" s="120">
        <f t="shared" si="1"/>
        <v>0</v>
      </c>
      <c r="T23" s="307" t="str">
        <f t="shared" si="2"/>
        <v/>
      </c>
      <c r="U23" s="307" t="str">
        <f t="shared" si="2"/>
        <v/>
      </c>
    </row>
    <row r="24" spans="1:21" s="120" customFormat="1" ht="24" customHeight="1">
      <c r="A24" s="127"/>
      <c r="B24" s="301"/>
      <c r="C24" s="301"/>
      <c r="D24" s="301"/>
      <c r="E24" s="301"/>
      <c r="F24" s="301"/>
      <c r="G24" s="301"/>
      <c r="H24" s="301"/>
      <c r="I24" s="301"/>
      <c r="J24" s="301"/>
      <c r="K24" s="145"/>
      <c r="O24" s="307" t="str">
        <f>IF(B30="","",B30)</f>
        <v/>
      </c>
      <c r="P24" s="307" t="str">
        <f>IF(E30="","",E30)</f>
        <v/>
      </c>
      <c r="Q24" s="120">
        <f t="shared" si="0"/>
        <v>1</v>
      </c>
      <c r="R24" s="120">
        <f t="shared" si="1"/>
        <v>0</v>
      </c>
      <c r="T24" s="307" t="str">
        <f t="shared" si="2"/>
        <v/>
      </c>
      <c r="U24" s="307" t="str">
        <f t="shared" si="2"/>
        <v/>
      </c>
    </row>
    <row r="25" spans="1:21" s="120" customFormat="1" ht="24" customHeight="1">
      <c r="A25" s="127"/>
      <c r="B25" s="301"/>
      <c r="C25" s="301"/>
      <c r="D25" s="301"/>
      <c r="E25" s="301"/>
      <c r="F25" s="301"/>
      <c r="G25" s="301"/>
      <c r="H25" s="301"/>
      <c r="I25" s="301"/>
      <c r="J25" s="301"/>
      <c r="K25" s="145"/>
      <c r="O25" s="307" t="str">
        <f>IF(B31="","",B31)</f>
        <v/>
      </c>
      <c r="P25" s="307" t="str">
        <f>IF(E31="","",E31)</f>
        <v/>
      </c>
      <c r="Q25" s="120">
        <f t="shared" si="0"/>
        <v>1</v>
      </c>
      <c r="R25" s="120">
        <f t="shared" si="1"/>
        <v>0</v>
      </c>
      <c r="T25" s="307" t="str">
        <f t="shared" si="2"/>
        <v/>
      </c>
      <c r="U25" s="307" t="str">
        <f t="shared" si="2"/>
        <v/>
      </c>
    </row>
    <row r="26" spans="1:21" s="120" customFormat="1" ht="24" customHeight="1">
      <c r="A26" s="127"/>
      <c r="B26" s="301"/>
      <c r="C26" s="301"/>
      <c r="D26" s="301"/>
      <c r="E26" s="301"/>
      <c r="F26" s="301"/>
      <c r="G26" s="301"/>
      <c r="H26" s="301"/>
      <c r="I26" s="301"/>
      <c r="J26" s="301"/>
      <c r="K26" s="145"/>
      <c r="O26" s="307" t="str">
        <f>IF(B32="","",B32)</f>
        <v/>
      </c>
      <c r="P26" s="307" t="str">
        <f>IF(E32="","",E32)</f>
        <v/>
      </c>
      <c r="Q26" s="120">
        <f t="shared" si="0"/>
        <v>1</v>
      </c>
      <c r="R26" s="120">
        <f t="shared" si="1"/>
        <v>0</v>
      </c>
      <c r="T26" s="307" t="str">
        <f t="shared" si="2"/>
        <v/>
      </c>
      <c r="U26" s="307" t="str">
        <f t="shared" si="2"/>
        <v/>
      </c>
    </row>
    <row r="27" spans="1:21" s="120" customFormat="1" ht="12" customHeight="1">
      <c r="A27" s="127"/>
      <c r="K27" s="145"/>
      <c r="O27" s="307" t="str">
        <f>IF(B33="","",B33)</f>
        <v/>
      </c>
      <c r="P27" s="307" t="str">
        <f>IF(E33="","",E33)</f>
        <v/>
      </c>
      <c r="Q27" s="120">
        <f t="shared" si="0"/>
        <v>1</v>
      </c>
      <c r="R27" s="120">
        <f t="shared" si="1"/>
        <v>0</v>
      </c>
      <c r="T27" s="307" t="str">
        <f t="shared" si="2"/>
        <v/>
      </c>
      <c r="U27" s="307" t="str">
        <f t="shared" si="2"/>
        <v/>
      </c>
    </row>
    <row r="28" spans="1:21" s="120" customFormat="1" ht="18" customHeight="1">
      <c r="A28" s="127"/>
      <c r="B28" s="135" t="s">
        <v>124</v>
      </c>
      <c r="K28" s="145"/>
      <c r="O28" s="307" t="str">
        <f>IF(B37="","",B37)</f>
        <v/>
      </c>
      <c r="P28" s="307" t="str">
        <f>IF(E37="","",E37)</f>
        <v/>
      </c>
      <c r="Q28" s="120">
        <f t="shared" si="0"/>
        <v>1</v>
      </c>
      <c r="R28" s="120">
        <f t="shared" si="1"/>
        <v>0</v>
      </c>
      <c r="T28" s="307" t="str">
        <f t="shared" si="2"/>
        <v/>
      </c>
      <c r="U28" s="307" t="str">
        <f t="shared" si="2"/>
        <v/>
      </c>
    </row>
    <row r="29" spans="1:21" s="120" customFormat="1" ht="18" customHeight="1">
      <c r="A29" s="127"/>
      <c r="B29" s="300" t="s">
        <v>13</v>
      </c>
      <c r="C29" s="300"/>
      <c r="D29" s="300"/>
      <c r="E29" s="300" t="s">
        <v>122</v>
      </c>
      <c r="F29" s="300"/>
      <c r="G29" s="300"/>
      <c r="H29" s="300"/>
      <c r="I29" s="300" t="s">
        <v>120</v>
      </c>
      <c r="J29" s="300"/>
      <c r="K29" s="145"/>
      <c r="O29" s="307" t="str">
        <f>IF(B38="","",B38)</f>
        <v/>
      </c>
      <c r="P29" s="307" t="str">
        <f>IF(E38="","",E38)</f>
        <v/>
      </c>
      <c r="Q29" s="120">
        <f t="shared" si="0"/>
        <v>1</v>
      </c>
      <c r="R29" s="120">
        <f t="shared" si="1"/>
        <v>0</v>
      </c>
      <c r="T29" s="307" t="str">
        <f t="shared" si="2"/>
        <v/>
      </c>
      <c r="U29" s="307" t="str">
        <f t="shared" si="2"/>
        <v/>
      </c>
    </row>
    <row r="30" spans="1:21" s="120" customFormat="1" ht="24" customHeight="1">
      <c r="A30" s="127"/>
      <c r="B30" s="301"/>
      <c r="C30" s="301"/>
      <c r="D30" s="301"/>
      <c r="E30" s="301"/>
      <c r="F30" s="301"/>
      <c r="G30" s="301"/>
      <c r="H30" s="301"/>
      <c r="I30" s="301"/>
      <c r="J30" s="301"/>
      <c r="K30" s="145"/>
      <c r="O30" s="307" t="str">
        <f>IF(B39="","",B39)</f>
        <v/>
      </c>
      <c r="P30" s="307" t="str">
        <f>IF(E39="","",E39)</f>
        <v/>
      </c>
      <c r="Q30" s="120">
        <f t="shared" si="0"/>
        <v>1</v>
      </c>
      <c r="R30" s="120">
        <f t="shared" si="1"/>
        <v>0</v>
      </c>
      <c r="T30" s="307" t="str">
        <f t="shared" si="2"/>
        <v/>
      </c>
      <c r="U30" s="307" t="str">
        <f t="shared" si="2"/>
        <v/>
      </c>
    </row>
    <row r="31" spans="1:21" s="120" customFormat="1" ht="24" customHeight="1">
      <c r="A31" s="127"/>
      <c r="B31" s="301"/>
      <c r="C31" s="301"/>
      <c r="D31" s="301"/>
      <c r="E31" s="301"/>
      <c r="F31" s="301"/>
      <c r="G31" s="301"/>
      <c r="H31" s="301"/>
      <c r="I31" s="301"/>
      <c r="J31" s="301"/>
      <c r="K31" s="145"/>
      <c r="O31" s="307" t="str">
        <f>IF(B40="","",B40)</f>
        <v/>
      </c>
      <c r="P31" s="307" t="str">
        <f>IF(E40="","",E40)</f>
        <v/>
      </c>
      <c r="Q31" s="120">
        <f t="shared" si="0"/>
        <v>1</v>
      </c>
      <c r="R31" s="120">
        <f t="shared" si="1"/>
        <v>0</v>
      </c>
      <c r="T31" s="307" t="str">
        <f t="shared" si="2"/>
        <v/>
      </c>
      <c r="U31" s="307" t="str">
        <f t="shared" si="2"/>
        <v/>
      </c>
    </row>
    <row r="32" spans="1:21" s="120" customFormat="1" ht="24" customHeight="1">
      <c r="A32" s="127"/>
      <c r="B32" s="301"/>
      <c r="C32" s="301"/>
      <c r="D32" s="301"/>
      <c r="E32" s="301"/>
      <c r="F32" s="301"/>
      <c r="G32" s="301"/>
      <c r="H32" s="301"/>
      <c r="I32" s="301"/>
      <c r="J32" s="301"/>
      <c r="K32" s="145"/>
    </row>
    <row r="33" spans="1:11" s="120" customFormat="1" ht="24" customHeight="1">
      <c r="A33" s="127"/>
      <c r="B33" s="301"/>
      <c r="C33" s="301"/>
      <c r="D33" s="301"/>
      <c r="E33" s="301"/>
      <c r="F33" s="301"/>
      <c r="G33" s="301"/>
      <c r="H33" s="301"/>
      <c r="I33" s="301"/>
      <c r="J33" s="301"/>
      <c r="K33" s="145"/>
    </row>
    <row r="34" spans="1:11" s="120" customFormat="1" ht="12" customHeight="1">
      <c r="A34" s="127"/>
      <c r="K34" s="145"/>
    </row>
    <row r="35" spans="1:11" s="120" customFormat="1" ht="18" customHeight="1">
      <c r="A35" s="124">
        <v>2</v>
      </c>
      <c r="B35" s="135" t="s">
        <v>123</v>
      </c>
      <c r="K35" s="145"/>
    </row>
    <row r="36" spans="1:11" s="120" customFormat="1" ht="18" customHeight="1">
      <c r="A36" s="127"/>
      <c r="B36" s="300" t="s">
        <v>13</v>
      </c>
      <c r="C36" s="300"/>
      <c r="D36" s="300"/>
      <c r="E36" s="300" t="s">
        <v>122</v>
      </c>
      <c r="F36" s="300"/>
      <c r="G36" s="300"/>
      <c r="H36" s="300"/>
      <c r="I36" s="300" t="s">
        <v>120</v>
      </c>
      <c r="J36" s="300"/>
      <c r="K36" s="145"/>
    </row>
    <row r="37" spans="1:11" s="120" customFormat="1" ht="24" customHeight="1">
      <c r="A37" s="127"/>
      <c r="B37" s="301"/>
      <c r="C37" s="301"/>
      <c r="D37" s="301"/>
      <c r="E37" s="301"/>
      <c r="F37" s="301"/>
      <c r="G37" s="301"/>
      <c r="H37" s="301"/>
      <c r="I37" s="301"/>
      <c r="J37" s="301"/>
      <c r="K37" s="145"/>
    </row>
    <row r="38" spans="1:11" s="120" customFormat="1" ht="24" customHeight="1">
      <c r="A38" s="127"/>
      <c r="B38" s="301"/>
      <c r="C38" s="301"/>
      <c r="D38" s="301"/>
      <c r="E38" s="301"/>
      <c r="F38" s="301"/>
      <c r="G38" s="301"/>
      <c r="H38" s="301"/>
      <c r="I38" s="301"/>
      <c r="J38" s="301"/>
      <c r="K38" s="145"/>
    </row>
    <row r="39" spans="1:11" s="120" customFormat="1" ht="24" customHeight="1">
      <c r="A39" s="127"/>
      <c r="B39" s="301"/>
      <c r="C39" s="301"/>
      <c r="D39" s="301"/>
      <c r="E39" s="301"/>
      <c r="F39" s="301"/>
      <c r="G39" s="301"/>
      <c r="H39" s="301"/>
      <c r="I39" s="301"/>
      <c r="J39" s="301"/>
      <c r="K39" s="145"/>
    </row>
    <row r="40" spans="1:11" s="120" customFormat="1" ht="24" customHeight="1">
      <c r="A40" s="127"/>
      <c r="B40" s="301"/>
      <c r="C40" s="301"/>
      <c r="D40" s="301"/>
      <c r="E40" s="301"/>
      <c r="F40" s="301"/>
      <c r="G40" s="301"/>
      <c r="H40" s="301"/>
      <c r="I40" s="301"/>
      <c r="J40" s="301"/>
      <c r="K40" s="145"/>
    </row>
    <row r="41" spans="1:11" s="120" customFormat="1" ht="8.25" customHeight="1">
      <c r="A41" s="128"/>
      <c r="B41" s="136"/>
      <c r="C41" s="136"/>
      <c r="D41" s="136"/>
      <c r="E41" s="136"/>
      <c r="F41" s="136"/>
      <c r="G41" s="136"/>
      <c r="H41" s="136"/>
      <c r="I41" s="136"/>
      <c r="J41" s="136"/>
      <c r="K41" s="151"/>
    </row>
    <row r="42" spans="1:11" s="120" customFormat="1" ht="5.25" customHeight="1">
      <c r="A42" s="295"/>
    </row>
    <row r="43" spans="1:11" ht="18.75" customHeight="1">
      <c r="A43" s="296" t="s">
        <v>119</v>
      </c>
      <c r="B43" s="297"/>
      <c r="C43" s="297"/>
      <c r="D43" s="297"/>
      <c r="E43" s="297"/>
      <c r="F43" s="297"/>
      <c r="G43" s="297"/>
      <c r="H43" s="297"/>
      <c r="I43" s="297"/>
      <c r="J43" s="297"/>
      <c r="K43" s="297"/>
    </row>
    <row r="44" spans="1:11" ht="96.75" customHeight="1">
      <c r="A44" s="297"/>
      <c r="B44" s="297"/>
      <c r="C44" s="297"/>
      <c r="D44" s="297"/>
      <c r="E44" s="297"/>
      <c r="F44" s="297"/>
      <c r="G44" s="297"/>
      <c r="H44" s="297"/>
      <c r="I44" s="297"/>
      <c r="J44" s="297"/>
      <c r="K44" s="297"/>
    </row>
    <row r="45" spans="1:11" ht="18" customHeight="1"/>
    <row r="46" spans="1:11" ht="18" customHeight="1"/>
    <row r="47" spans="1:11" ht="18" customHeight="1"/>
    <row r="48" spans="1:11" ht="18" customHeight="1"/>
    <row r="49" ht="18" customHeight="1"/>
    <row r="50" ht="18" customHeight="1"/>
    <row r="51" ht="18" customHeight="1"/>
  </sheetData>
  <sheetProtection sheet="1" objects="1" scenarios="1"/>
  <mergeCells count="61">
    <mergeCell ref="I1:K1"/>
    <mergeCell ref="A2:K2"/>
    <mergeCell ref="G4:K4"/>
    <mergeCell ref="B5:C5"/>
    <mergeCell ref="D13:G13"/>
    <mergeCell ref="B14:D14"/>
    <mergeCell ref="B18:D18"/>
    <mergeCell ref="E18:H18"/>
    <mergeCell ref="I18:J18"/>
    <mergeCell ref="B19:D19"/>
    <mergeCell ref="E19:H19"/>
    <mergeCell ref="I19:J19"/>
    <mergeCell ref="B22:D22"/>
    <mergeCell ref="E22:H22"/>
    <mergeCell ref="I22:J22"/>
    <mergeCell ref="B23:D23"/>
    <mergeCell ref="E23:H23"/>
    <mergeCell ref="I23:J23"/>
    <mergeCell ref="B24:D24"/>
    <mergeCell ref="E24:H24"/>
    <mergeCell ref="I24:J24"/>
    <mergeCell ref="B25:D25"/>
    <mergeCell ref="E25:H25"/>
    <mergeCell ref="I25:J25"/>
    <mergeCell ref="B26:D26"/>
    <mergeCell ref="E26:H26"/>
    <mergeCell ref="I26:J26"/>
    <mergeCell ref="B29:D29"/>
    <mergeCell ref="E29:H29"/>
    <mergeCell ref="I29:J29"/>
    <mergeCell ref="B30:D30"/>
    <mergeCell ref="E30:H30"/>
    <mergeCell ref="I30:J30"/>
    <mergeCell ref="B31:D31"/>
    <mergeCell ref="E31:H31"/>
    <mergeCell ref="I31:J31"/>
    <mergeCell ref="B32:D32"/>
    <mergeCell ref="E32:H32"/>
    <mergeCell ref="I32:J32"/>
    <mergeCell ref="B33:D33"/>
    <mergeCell ref="E33:H33"/>
    <mergeCell ref="I33:J33"/>
    <mergeCell ref="B36:D36"/>
    <mergeCell ref="E36:H36"/>
    <mergeCell ref="I36:J36"/>
    <mergeCell ref="B37:D37"/>
    <mergeCell ref="E37:H37"/>
    <mergeCell ref="I37:J37"/>
    <mergeCell ref="B38:D38"/>
    <mergeCell ref="E38:H38"/>
    <mergeCell ref="I38:J38"/>
    <mergeCell ref="B39:D39"/>
    <mergeCell ref="E39:H39"/>
    <mergeCell ref="I39:J39"/>
    <mergeCell ref="B40:D40"/>
    <mergeCell ref="E40:H40"/>
    <mergeCell ref="I40:J40"/>
    <mergeCell ref="E7:F8"/>
    <mergeCell ref="G7:J8"/>
    <mergeCell ref="A11:K12"/>
    <mergeCell ref="A43:K44"/>
  </mergeCells>
  <phoneticPr fontId="3"/>
  <dataValidations count="2">
    <dataValidation type="list" allowBlank="1" showDropDown="0" showInputMessage="1" showErrorMessage="1" sqref="B14:D14">
      <formula1>" ,すべて無し"</formula1>
    </dataValidation>
    <dataValidation type="list" allowBlank="1" showDropDown="0" showInputMessage="1" showErrorMessage="0" sqref="B19:D19 B23:D23 B30:D30 B37:D37">
      <formula1>"無し"</formula1>
    </dataValidation>
  </dataValidations>
  <pageMargins left="0.70866141732283472" right="0.31496062992125984" top="0.39370078740157483" bottom="0.35433070866141736" header="0.31496062992125984" footer="0.31496062992125984"/>
  <pageSetup paperSize="9" fitToWidth="1" fitToHeight="1" orientation="portrait"/>
</worksheet>
</file>

<file path=xl/worksheets/sheet14.xml><?xml version="1.0" encoding="utf-8"?>
<worksheet xmlns="http://schemas.openxmlformats.org/spreadsheetml/2006/main" xmlns:r="http://schemas.openxmlformats.org/officeDocument/2006/relationships" xmlns:mc="http://schemas.openxmlformats.org/markup-compatibility/2006">
  <sheetPr>
    <tabColor theme="5" tint="0.4"/>
    <pageSetUpPr fitToPage="1"/>
  </sheetPr>
  <dimension ref="A1:K29"/>
  <sheetViews>
    <sheetView view="pageBreakPreview" zoomScaleSheetLayoutView="100" workbookViewId="0">
      <selection activeCell="N17" sqref="N17"/>
    </sheetView>
  </sheetViews>
  <sheetFormatPr defaultRowHeight="18.75"/>
  <cols>
    <col min="1" max="1" width="4.125" style="8" customWidth="1"/>
    <col min="2" max="8" width="10.625" style="8" customWidth="1"/>
    <col min="9" max="9" width="3.625" style="8" customWidth="1"/>
    <col min="10" max="10" width="8.625" style="8" customWidth="1"/>
    <col min="11" max="11" width="3.375" style="8" customWidth="1"/>
    <col min="12" max="16384" width="9" style="8" customWidth="1"/>
  </cols>
  <sheetData>
    <row r="1" spans="1:11" ht="17.25" customHeight="1">
      <c r="A1" s="308" t="s">
        <v>355</v>
      </c>
      <c r="B1" s="308"/>
      <c r="C1" s="308"/>
    </row>
    <row r="2" spans="1:11" ht="17.25" customHeight="1">
      <c r="A2" s="308"/>
      <c r="B2" s="308"/>
      <c r="C2" s="308"/>
    </row>
    <row r="3" spans="1:11" s="120" customFormat="1" ht="18" customHeight="1">
      <c r="A3" s="309" t="s">
        <v>129</v>
      </c>
    </row>
    <row r="4" spans="1:11" s="120" customFormat="1" ht="6.75" customHeight="1">
      <c r="B4" s="313"/>
      <c r="C4" s="313"/>
    </row>
    <row r="5" spans="1:11" s="120" customFormat="1" ht="24.75" customHeight="1">
      <c r="A5" s="310" t="s">
        <v>354</v>
      </c>
      <c r="B5" s="310"/>
      <c r="C5" s="310"/>
      <c r="D5" s="310"/>
      <c r="E5" s="310"/>
      <c r="F5" s="310"/>
      <c r="G5" s="310"/>
      <c r="H5" s="310"/>
      <c r="I5" s="310"/>
      <c r="J5" s="310"/>
      <c r="K5" s="310"/>
    </row>
    <row r="6" spans="1:11" s="120" customFormat="1" ht="15" customHeight="1">
      <c r="A6" s="132"/>
      <c r="B6" s="132"/>
      <c r="C6" s="132"/>
      <c r="D6" s="132"/>
      <c r="E6" s="132"/>
      <c r="F6" s="132"/>
      <c r="G6" s="132"/>
      <c r="H6" s="132"/>
      <c r="I6" s="132"/>
      <c r="J6" s="132"/>
      <c r="K6" s="132"/>
    </row>
    <row r="7" spans="1:11" s="120" customFormat="1" ht="36.75" customHeight="1">
      <c r="B7" s="314" t="s">
        <v>356</v>
      </c>
      <c r="C7" s="314"/>
      <c r="D7" s="314"/>
      <c r="E7" s="314"/>
      <c r="F7" s="314"/>
      <c r="G7" s="314"/>
      <c r="H7" s="314"/>
      <c r="I7" s="314"/>
      <c r="J7" s="314"/>
      <c r="K7" s="298"/>
    </row>
    <row r="8" spans="1:11" s="120" customFormat="1" ht="6" customHeight="1">
      <c r="A8" s="298"/>
      <c r="B8" s="298"/>
      <c r="C8" s="298"/>
      <c r="D8" s="298"/>
      <c r="E8" s="298"/>
      <c r="F8" s="298"/>
      <c r="G8" s="298"/>
      <c r="H8" s="298"/>
      <c r="I8" s="298"/>
      <c r="J8" s="298"/>
      <c r="K8" s="298"/>
    </row>
    <row r="9" spans="1:11" s="120" customFormat="1" ht="18" customHeight="1">
      <c r="B9" s="135" t="s">
        <v>357</v>
      </c>
    </row>
    <row r="10" spans="1:11" s="120" customFormat="1" ht="27.75" customHeight="1">
      <c r="B10" s="315" t="s">
        <v>358</v>
      </c>
      <c r="C10" s="318"/>
      <c r="D10" s="300" t="s">
        <v>359</v>
      </c>
      <c r="E10" s="320">
        <f>基本情報入力シート!C63</f>
        <v>0</v>
      </c>
      <c r="F10" s="323"/>
      <c r="G10" s="300" t="s">
        <v>361</v>
      </c>
      <c r="H10" s="320">
        <f>基本情報入力シート!C64</f>
        <v>0</v>
      </c>
      <c r="I10" s="326"/>
      <c r="J10" s="323"/>
    </row>
    <row r="11" spans="1:11" s="120" customFormat="1" ht="27.75" customHeight="1">
      <c r="B11" s="315" t="s">
        <v>142</v>
      </c>
      <c r="C11" s="318"/>
      <c r="D11" s="319">
        <f>基本情報入力シート!C65</f>
        <v>0</v>
      </c>
      <c r="E11" s="321"/>
      <c r="F11" s="321"/>
      <c r="G11" s="321"/>
      <c r="H11" s="321"/>
      <c r="I11" s="321"/>
      <c r="J11" s="327"/>
    </row>
    <row r="12" spans="1:11" s="120" customFormat="1" ht="12" customHeight="1">
      <c r="A12" s="295"/>
    </row>
    <row r="13" spans="1:11" s="120" customFormat="1" ht="18" customHeight="1">
      <c r="B13" s="135" t="s">
        <v>362</v>
      </c>
    </row>
    <row r="14" spans="1:11" s="120" customFormat="1" ht="27.75" customHeight="1">
      <c r="B14" s="315" t="s">
        <v>365</v>
      </c>
      <c r="C14" s="318"/>
      <c r="D14" s="300" t="s">
        <v>359</v>
      </c>
      <c r="E14" s="320">
        <f>基本情報入力シート!C67</f>
        <v>0</v>
      </c>
      <c r="F14" s="323"/>
      <c r="G14" s="300" t="s">
        <v>361</v>
      </c>
      <c r="H14" s="320">
        <f>基本情報入力シート!C68</f>
        <v>0</v>
      </c>
      <c r="I14" s="326"/>
      <c r="J14" s="323"/>
    </row>
    <row r="15" spans="1:11" s="120" customFormat="1" ht="27.75" customHeight="1">
      <c r="B15" s="315" t="s">
        <v>142</v>
      </c>
      <c r="C15" s="318"/>
      <c r="D15" s="319">
        <f>基本情報入力シート!C69</f>
        <v>0</v>
      </c>
      <c r="E15" s="321"/>
      <c r="F15" s="321"/>
      <c r="G15" s="321"/>
      <c r="H15" s="321"/>
      <c r="I15" s="321"/>
      <c r="J15" s="327"/>
    </row>
    <row r="16" spans="1:11" s="120" customFormat="1" ht="12" customHeight="1"/>
    <row r="17" spans="1:11" s="120" customFormat="1" ht="24.75" customHeight="1">
      <c r="B17" s="316" t="s">
        <v>363</v>
      </c>
      <c r="C17" s="316"/>
      <c r="D17" s="316"/>
      <c r="E17" s="316"/>
      <c r="F17" s="316"/>
      <c r="G17" s="316"/>
      <c r="H17" s="316"/>
      <c r="I17" s="316"/>
      <c r="J17" s="316"/>
    </row>
    <row r="18" spans="1:11" s="120" customFormat="1" ht="4.5" customHeight="1"/>
    <row r="19" spans="1:11" s="120" customFormat="1" ht="4.5" customHeight="1">
      <c r="A19" s="295"/>
    </row>
    <row r="20" spans="1:11" s="120" customFormat="1" ht="22.5" customHeight="1">
      <c r="A20" s="295"/>
      <c r="B20" s="303">
        <f>基本情報入力シート!C3</f>
        <v>0</v>
      </c>
      <c r="C20" s="303"/>
      <c r="D20" s="303"/>
      <c r="E20" s="317"/>
      <c r="F20" s="317"/>
    </row>
    <row r="21" spans="1:11" s="120" customFormat="1" ht="11.25" customHeight="1">
      <c r="A21" s="295"/>
      <c r="B21" s="317"/>
      <c r="C21" s="317"/>
      <c r="D21" s="317"/>
      <c r="E21" s="317"/>
      <c r="F21" s="317"/>
    </row>
    <row r="22" spans="1:11" s="120" customFormat="1" ht="38.25" customHeight="1">
      <c r="A22" s="295"/>
      <c r="B22" s="317"/>
      <c r="C22" s="317"/>
      <c r="D22" s="317"/>
      <c r="E22" s="322" t="s">
        <v>352</v>
      </c>
      <c r="F22" s="322"/>
      <c r="G22" s="324">
        <f>基本情報入力シート!C6</f>
        <v>0</v>
      </c>
      <c r="H22" s="324"/>
      <c r="I22" s="324"/>
      <c r="J22" s="324"/>
    </row>
    <row r="23" spans="1:11" s="120" customFormat="1" ht="36.75" customHeight="1">
      <c r="A23" s="295"/>
      <c r="E23" s="322" t="s">
        <v>0</v>
      </c>
      <c r="F23" s="322"/>
      <c r="G23" s="324">
        <f>基本情報入力シート!C10</f>
        <v>0</v>
      </c>
      <c r="H23" s="324"/>
      <c r="I23" s="324"/>
      <c r="J23" s="324"/>
    </row>
    <row r="24" spans="1:11" s="120" customFormat="1" ht="22.5" customHeight="1">
      <c r="A24" s="295"/>
      <c r="E24" s="322"/>
      <c r="F24" s="322"/>
      <c r="G24" s="325"/>
      <c r="H24" s="325"/>
      <c r="I24" s="325"/>
      <c r="J24" s="325"/>
    </row>
    <row r="25" spans="1:11" s="120" customFormat="1" ht="22.5" customHeight="1">
      <c r="A25" s="295"/>
      <c r="E25" s="322" t="s">
        <v>353</v>
      </c>
      <c r="F25" s="322"/>
      <c r="G25" s="139">
        <f>基本情報入力シート!C13</f>
        <v>0</v>
      </c>
      <c r="H25" s="139"/>
      <c r="I25" s="139"/>
      <c r="J25" s="139"/>
    </row>
    <row r="26" spans="1:11" s="120" customFormat="1" ht="22.5" customHeight="1">
      <c r="A26" s="295"/>
      <c r="E26" s="322" t="s">
        <v>262</v>
      </c>
      <c r="F26" s="322"/>
      <c r="G26" s="139">
        <f>基本情報入力シート!C14</f>
        <v>0</v>
      </c>
      <c r="H26" s="139"/>
      <c r="I26" s="139"/>
      <c r="J26" s="139"/>
    </row>
    <row r="27" spans="1:11" s="120" customFormat="1" ht="22.5" customHeight="1">
      <c r="A27" s="295"/>
    </row>
    <row r="28" spans="1:11" ht="126" customHeight="1">
      <c r="A28" s="311" t="s">
        <v>311</v>
      </c>
      <c r="B28" s="312"/>
      <c r="C28" s="312"/>
      <c r="D28" s="312"/>
      <c r="E28" s="312"/>
      <c r="F28" s="312"/>
      <c r="G28" s="312"/>
      <c r="H28" s="312"/>
      <c r="I28" s="312"/>
      <c r="J28" s="312"/>
      <c r="K28" s="312"/>
    </row>
    <row r="29" spans="1:11" ht="126" customHeight="1">
      <c r="A29" s="312"/>
      <c r="B29" s="312"/>
      <c r="C29" s="312"/>
      <c r="D29" s="312"/>
      <c r="E29" s="312"/>
      <c r="F29" s="312"/>
      <c r="G29" s="312"/>
      <c r="H29" s="312"/>
      <c r="I29" s="312"/>
      <c r="J29" s="312"/>
      <c r="K29" s="312"/>
    </row>
    <row r="30" spans="1:11" ht="18" customHeight="1"/>
    <row r="31" spans="1:11" ht="18" customHeight="1"/>
    <row r="32" spans="1:11" ht="18" customHeight="1"/>
    <row r="33" ht="18" customHeight="1"/>
    <row r="34" ht="18" customHeight="1"/>
    <row r="35" ht="18" customHeight="1"/>
    <row r="36" ht="18" customHeight="1"/>
  </sheetData>
  <sheetProtection sheet="1" objects="1" scenarios="1"/>
  <mergeCells count="24">
    <mergeCell ref="A1:C1"/>
    <mergeCell ref="A5:K5"/>
    <mergeCell ref="B7:J7"/>
    <mergeCell ref="B10:C10"/>
    <mergeCell ref="E10:F10"/>
    <mergeCell ref="H10:J10"/>
    <mergeCell ref="B11:C11"/>
    <mergeCell ref="D11:J11"/>
    <mergeCell ref="B14:C14"/>
    <mergeCell ref="E14:F14"/>
    <mergeCell ref="H14:J14"/>
    <mergeCell ref="B15:C15"/>
    <mergeCell ref="D15:J15"/>
    <mergeCell ref="B17:J17"/>
    <mergeCell ref="B20:D20"/>
    <mergeCell ref="E22:F22"/>
    <mergeCell ref="G22:J22"/>
    <mergeCell ref="E23:F23"/>
    <mergeCell ref="G23:J23"/>
    <mergeCell ref="E25:F25"/>
    <mergeCell ref="G25:J25"/>
    <mergeCell ref="E26:F26"/>
    <mergeCell ref="G26:J26"/>
    <mergeCell ref="A28:K29"/>
  </mergeCells>
  <phoneticPr fontId="3"/>
  <pageMargins left="0.70866141732283472" right="0.31496062992125984" top="0.39370078740157483" bottom="0.35433070866141736" header="0.31496062992125984" footer="0.31496062992125984"/>
  <pageSetup paperSize="9" fitToWidth="1" fitToHeight="1"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sheetPr>
    <tabColor rgb="FF00B050"/>
  </sheetPr>
  <dimension ref="B1:TK31"/>
  <sheetViews>
    <sheetView view="pageBreakPreview" zoomScaleSheetLayoutView="100" workbookViewId="0">
      <selection activeCell="TM11" sqref="TM11"/>
    </sheetView>
  </sheetViews>
  <sheetFormatPr defaultRowHeight="18.75"/>
  <cols>
    <col min="1" max="1" width="2.125" customWidth="1"/>
    <col min="2" max="2" width="3.5" bestFit="1" customWidth="1"/>
    <col min="3" max="3" width="58.75" bestFit="1" customWidth="1"/>
    <col min="4" max="4" width="19" customWidth="1"/>
    <col min="5" max="5" width="7" customWidth="1"/>
    <col min="6" max="397" width="0.625" hidden="1" customWidth="1"/>
    <col min="398" max="495" width="0.75" hidden="1" customWidth="1"/>
    <col min="496" max="502" width="0.625" hidden="1" customWidth="1"/>
    <col min="503" max="503" width="2.75" hidden="1" customWidth="1"/>
    <col min="504" max="530" width="1.5" hidden="1" customWidth="1"/>
    <col min="531" max="531" width="3" customWidth="1"/>
    <col min="532" max="532" width="9" customWidth="1"/>
  </cols>
  <sheetData>
    <row r="1" spans="2:531">
      <c r="F1" t="s">
        <v>140</v>
      </c>
      <c r="AH1" t="s">
        <v>379</v>
      </c>
      <c r="AJ1" t="s">
        <v>389</v>
      </c>
      <c r="JL1" t="s">
        <v>210</v>
      </c>
      <c r="OH1" t="s">
        <v>390</v>
      </c>
      <c r="QD1" t="s">
        <v>291</v>
      </c>
      <c r="QE1" t="s">
        <v>187</v>
      </c>
    </row>
    <row r="2" spans="2:531" ht="24">
      <c r="B2" s="2" t="s">
        <v>66</v>
      </c>
      <c r="C2" s="2"/>
      <c r="D2" s="2"/>
      <c r="AJ2" t="s">
        <v>118</v>
      </c>
      <c r="CB2" t="s">
        <v>239</v>
      </c>
      <c r="CZ2" t="s">
        <v>285</v>
      </c>
      <c r="FD2" t="s">
        <v>380</v>
      </c>
      <c r="HH2" t="s">
        <v>120</v>
      </c>
      <c r="JL2" t="s">
        <v>299</v>
      </c>
      <c r="JX2" s="22" t="s">
        <v>383</v>
      </c>
      <c r="JY2" s="22"/>
      <c r="JZ2" s="22"/>
      <c r="KA2" s="22"/>
      <c r="KB2" s="22"/>
      <c r="KC2" s="22"/>
      <c r="KD2" s="22"/>
      <c r="KE2" s="22"/>
      <c r="KF2" s="22" t="s">
        <v>383</v>
      </c>
      <c r="KG2" s="22"/>
      <c r="KH2" s="22"/>
      <c r="KI2" s="22"/>
      <c r="KJ2" s="22"/>
      <c r="KK2" s="22"/>
      <c r="KL2" s="22"/>
      <c r="KM2" s="22"/>
      <c r="KN2" t="s">
        <v>385</v>
      </c>
      <c r="LV2" s="22" t="s">
        <v>383</v>
      </c>
      <c r="LW2" s="22"/>
      <c r="LX2" s="22"/>
      <c r="LY2" s="22"/>
      <c r="LZ2" s="22"/>
      <c r="MA2" s="22"/>
      <c r="MB2" s="22"/>
      <c r="MC2" s="22"/>
      <c r="MD2" s="22"/>
      <c r="ME2" s="22"/>
      <c r="MP2" t="s">
        <v>74</v>
      </c>
      <c r="NX2" t="s">
        <v>383</v>
      </c>
      <c r="OH2" t="s">
        <v>241</v>
      </c>
      <c r="OY2" t="s">
        <v>253</v>
      </c>
      <c r="PO2" t="s">
        <v>364</v>
      </c>
      <c r="PW2" t="s">
        <v>381</v>
      </c>
      <c r="QE2" t="s">
        <v>241</v>
      </c>
      <c r="QV2" t="s">
        <v>253</v>
      </c>
      <c r="RL2" t="s">
        <v>364</v>
      </c>
      <c r="RT2" t="s">
        <v>381</v>
      </c>
      <c r="SC2" t="s">
        <v>5</v>
      </c>
    </row>
    <row r="3" spans="2:531" ht="22.5" customHeight="1">
      <c r="B3" s="7" t="s">
        <v>340</v>
      </c>
      <c r="C3" s="2"/>
      <c r="D3" s="2"/>
      <c r="E3" s="19" t="s">
        <v>366</v>
      </c>
      <c r="F3" s="8" t="s">
        <v>367</v>
      </c>
      <c r="G3" s="8" t="s">
        <v>24</v>
      </c>
      <c r="H3" s="8" t="s">
        <v>31</v>
      </c>
      <c r="I3" s="8" t="s">
        <v>73</v>
      </c>
      <c r="J3" s="8" t="s">
        <v>161</v>
      </c>
      <c r="K3" s="8" t="s">
        <v>97</v>
      </c>
      <c r="L3" s="8" t="s">
        <v>271</v>
      </c>
      <c r="M3" s="8" t="s">
        <v>368</v>
      </c>
      <c r="N3" s="8" t="s">
        <v>179</v>
      </c>
      <c r="O3" s="8" t="s">
        <v>304</v>
      </c>
      <c r="P3" s="8" t="s">
        <v>369</v>
      </c>
      <c r="Q3" s="8" t="s">
        <v>105</v>
      </c>
      <c r="R3" s="8" t="s">
        <v>370</v>
      </c>
      <c r="S3" s="8" t="s">
        <v>242</v>
      </c>
      <c r="T3" s="8" t="s">
        <v>367</v>
      </c>
      <c r="U3" s="8" t="s">
        <v>371</v>
      </c>
      <c r="V3" s="8" t="s">
        <v>372</v>
      </c>
      <c r="W3" s="8" t="s">
        <v>39</v>
      </c>
      <c r="X3" s="8" t="s">
        <v>373</v>
      </c>
      <c r="Y3" s="8" t="s">
        <v>197</v>
      </c>
      <c r="Z3" s="8" t="s">
        <v>374</v>
      </c>
      <c r="AA3" s="8" t="s">
        <v>130</v>
      </c>
      <c r="AB3" s="8" t="s">
        <v>367</v>
      </c>
      <c r="AC3" s="8" t="s">
        <v>375</v>
      </c>
      <c r="AD3" s="8" t="s">
        <v>376</v>
      </c>
      <c r="AE3" s="8" t="s">
        <v>378</v>
      </c>
      <c r="AF3" s="8" t="s">
        <v>36</v>
      </c>
      <c r="AG3" s="8" t="s">
        <v>142</v>
      </c>
      <c r="AH3" t="s">
        <v>387</v>
      </c>
      <c r="AI3" s="8" t="s">
        <v>388</v>
      </c>
      <c r="AJ3" t="s">
        <v>160</v>
      </c>
      <c r="AK3" t="s">
        <v>162</v>
      </c>
      <c r="AL3" t="s">
        <v>163</v>
      </c>
      <c r="AM3" t="s">
        <v>165</v>
      </c>
      <c r="AN3" t="s">
        <v>41</v>
      </c>
      <c r="AO3" t="s">
        <v>64</v>
      </c>
      <c r="AP3" t="s">
        <v>166</v>
      </c>
      <c r="AQ3" t="s">
        <v>96</v>
      </c>
      <c r="AR3" t="s">
        <v>167</v>
      </c>
      <c r="AS3" t="s">
        <v>170</v>
      </c>
      <c r="AT3" t="s">
        <v>171</v>
      </c>
      <c r="AU3" t="s">
        <v>172</v>
      </c>
      <c r="AV3" t="s">
        <v>173</v>
      </c>
      <c r="AW3" t="s">
        <v>175</v>
      </c>
      <c r="AX3" t="s">
        <v>1</v>
      </c>
      <c r="AY3" t="s">
        <v>176</v>
      </c>
      <c r="AZ3" t="s">
        <v>178</v>
      </c>
      <c r="BA3" t="s">
        <v>180</v>
      </c>
      <c r="BB3" t="s">
        <v>182</v>
      </c>
      <c r="BC3" t="s">
        <v>183</v>
      </c>
      <c r="BD3" t="s">
        <v>184</v>
      </c>
      <c r="BE3" t="s">
        <v>186</v>
      </c>
      <c r="BF3" t="s">
        <v>188</v>
      </c>
      <c r="BG3" t="s">
        <v>83</v>
      </c>
      <c r="BH3" t="s">
        <v>56</v>
      </c>
      <c r="BI3" t="s">
        <v>17</v>
      </c>
      <c r="BJ3" t="s">
        <v>190</v>
      </c>
      <c r="BK3" t="s">
        <v>168</v>
      </c>
      <c r="BL3" t="s">
        <v>45</v>
      </c>
      <c r="BM3" t="s">
        <v>191</v>
      </c>
      <c r="BN3" t="s">
        <v>192</v>
      </c>
      <c r="BO3" t="s">
        <v>193</v>
      </c>
      <c r="BP3" t="s">
        <v>195</v>
      </c>
      <c r="BQ3" t="s">
        <v>198</v>
      </c>
      <c r="BR3" t="s">
        <v>65</v>
      </c>
      <c r="BS3" t="s">
        <v>199</v>
      </c>
      <c r="BT3" t="s">
        <v>200</v>
      </c>
      <c r="BU3" t="s">
        <v>136</v>
      </c>
      <c r="BV3" t="s">
        <v>201</v>
      </c>
      <c r="BW3" t="s">
        <v>202</v>
      </c>
      <c r="BX3" t="s">
        <v>203</v>
      </c>
      <c r="BY3" t="s">
        <v>204</v>
      </c>
      <c r="BZ3" t="s">
        <v>212</v>
      </c>
      <c r="CA3" t="s">
        <v>213</v>
      </c>
      <c r="CN3" s="21" t="str">
        <f>'業者カード (1)(co'!BI6</f>
        <v>6-2．発注支援業務(工事監督支援)</v>
      </c>
      <c r="CO3" s="21" t="str">
        <f>'業者カード (1)(co'!BJ6</f>
        <v/>
      </c>
      <c r="CP3" s="21" t="str">
        <f>'業者カード (1)(co'!BK6</f>
        <v/>
      </c>
      <c r="CQ3" s="21" t="str">
        <f>'業者カード (1)(co'!BL6</f>
        <v/>
      </c>
      <c r="CR3" s="21" t="str">
        <f>'業者カード (1)(co'!BM6</f>
        <v/>
      </c>
      <c r="CS3" s="21" t="str">
        <f>'業者カード (1)(co'!BN6</f>
        <v/>
      </c>
      <c r="CT3" s="21" t="str">
        <f>'業者カード (1)(co'!BO6</f>
        <v/>
      </c>
      <c r="CU3" s="21" t="str">
        <f>'業者カード (1)(co'!BP6</f>
        <v/>
      </c>
      <c r="CV3" s="21" t="str">
        <f>'業者カード (1)(co'!BQ6</f>
        <v/>
      </c>
      <c r="CW3" s="21" t="str">
        <f>'業者カード (1)(co'!BR6</f>
        <v/>
      </c>
      <c r="CX3" s="21" t="str">
        <f>'業者カード (1)(co'!BS6</f>
        <v/>
      </c>
      <c r="CY3" s="21" t="str">
        <f>'業者カード (1)(co'!BT6</f>
        <v/>
      </c>
      <c r="CZ3" t="s">
        <v>160</v>
      </c>
      <c r="DA3" t="s">
        <v>162</v>
      </c>
      <c r="DB3" t="s">
        <v>163</v>
      </c>
      <c r="DC3" t="s">
        <v>165</v>
      </c>
      <c r="DD3" t="s">
        <v>41</v>
      </c>
      <c r="DE3" t="s">
        <v>64</v>
      </c>
      <c r="DF3" t="s">
        <v>166</v>
      </c>
      <c r="DG3" t="s">
        <v>96</v>
      </c>
      <c r="DH3" t="s">
        <v>167</v>
      </c>
      <c r="DI3" t="s">
        <v>170</v>
      </c>
      <c r="DJ3" t="s">
        <v>171</v>
      </c>
      <c r="DK3" t="s">
        <v>172</v>
      </c>
      <c r="DL3" t="s">
        <v>173</v>
      </c>
      <c r="DM3" t="s">
        <v>175</v>
      </c>
      <c r="DN3" t="s">
        <v>1</v>
      </c>
      <c r="DO3" t="s">
        <v>176</v>
      </c>
      <c r="DP3" t="s">
        <v>178</v>
      </c>
      <c r="DQ3" t="s">
        <v>180</v>
      </c>
      <c r="DR3" t="s">
        <v>182</v>
      </c>
      <c r="DS3" t="s">
        <v>183</v>
      </c>
      <c r="DT3" t="s">
        <v>184</v>
      </c>
      <c r="DU3" t="s">
        <v>186</v>
      </c>
      <c r="DV3" t="s">
        <v>188</v>
      </c>
      <c r="DW3" t="s">
        <v>83</v>
      </c>
      <c r="DX3" t="s">
        <v>56</v>
      </c>
      <c r="DY3" t="s">
        <v>17</v>
      </c>
      <c r="DZ3" t="s">
        <v>190</v>
      </c>
      <c r="EA3" t="s">
        <v>168</v>
      </c>
      <c r="EB3" t="s">
        <v>45</v>
      </c>
      <c r="EC3" t="s">
        <v>191</v>
      </c>
      <c r="ED3" t="s">
        <v>192</v>
      </c>
      <c r="EE3" t="s">
        <v>193</v>
      </c>
      <c r="EF3" t="s">
        <v>195</v>
      </c>
      <c r="EG3" t="s">
        <v>198</v>
      </c>
      <c r="EH3" t="s">
        <v>65</v>
      </c>
      <c r="EI3" t="s">
        <v>199</v>
      </c>
      <c r="EJ3" t="s">
        <v>200</v>
      </c>
      <c r="EK3" t="s">
        <v>136</v>
      </c>
      <c r="EL3" t="s">
        <v>201</v>
      </c>
      <c r="EM3" t="s">
        <v>202</v>
      </c>
      <c r="EN3" t="s">
        <v>203</v>
      </c>
      <c r="EO3" t="s">
        <v>204</v>
      </c>
      <c r="EP3" t="s">
        <v>212</v>
      </c>
      <c r="EQ3" t="s">
        <v>213</v>
      </c>
      <c r="FD3" t="s">
        <v>160</v>
      </c>
      <c r="FE3" t="s">
        <v>162</v>
      </c>
      <c r="FF3" t="s">
        <v>163</v>
      </c>
      <c r="FG3" t="s">
        <v>165</v>
      </c>
      <c r="FH3" t="s">
        <v>41</v>
      </c>
      <c r="FI3" t="s">
        <v>64</v>
      </c>
      <c r="FJ3" t="s">
        <v>166</v>
      </c>
      <c r="FK3" t="s">
        <v>96</v>
      </c>
      <c r="FL3" t="s">
        <v>167</v>
      </c>
      <c r="FM3" t="s">
        <v>170</v>
      </c>
      <c r="FN3" t="s">
        <v>171</v>
      </c>
      <c r="FO3" t="s">
        <v>172</v>
      </c>
      <c r="FP3" t="s">
        <v>173</v>
      </c>
      <c r="FQ3" t="s">
        <v>175</v>
      </c>
      <c r="FR3" t="s">
        <v>1</v>
      </c>
      <c r="FS3" t="s">
        <v>176</v>
      </c>
      <c r="FT3" t="s">
        <v>178</v>
      </c>
      <c r="FU3" t="s">
        <v>180</v>
      </c>
      <c r="FV3" t="s">
        <v>182</v>
      </c>
      <c r="FW3" t="s">
        <v>183</v>
      </c>
      <c r="FX3" t="s">
        <v>184</v>
      </c>
      <c r="FY3" t="s">
        <v>186</v>
      </c>
      <c r="FZ3" t="s">
        <v>188</v>
      </c>
      <c r="GA3" t="s">
        <v>83</v>
      </c>
      <c r="GB3" t="s">
        <v>56</v>
      </c>
      <c r="GC3" t="s">
        <v>17</v>
      </c>
      <c r="GD3" t="s">
        <v>190</v>
      </c>
      <c r="GE3" t="s">
        <v>168</v>
      </c>
      <c r="GF3" t="s">
        <v>45</v>
      </c>
      <c r="GG3" t="s">
        <v>191</v>
      </c>
      <c r="GH3" t="s">
        <v>192</v>
      </c>
      <c r="GI3" t="s">
        <v>193</v>
      </c>
      <c r="GJ3" t="s">
        <v>195</v>
      </c>
      <c r="GK3" t="s">
        <v>198</v>
      </c>
      <c r="GL3" t="s">
        <v>65</v>
      </c>
      <c r="GM3" t="s">
        <v>199</v>
      </c>
      <c r="GN3" t="s">
        <v>200</v>
      </c>
      <c r="GO3" t="s">
        <v>136</v>
      </c>
      <c r="GP3" t="s">
        <v>201</v>
      </c>
      <c r="GQ3" t="s">
        <v>202</v>
      </c>
      <c r="GR3" t="s">
        <v>203</v>
      </c>
      <c r="GS3" t="s">
        <v>204</v>
      </c>
      <c r="GT3" t="s">
        <v>212</v>
      </c>
      <c r="GU3" t="s">
        <v>213</v>
      </c>
      <c r="HH3" t="s">
        <v>160</v>
      </c>
      <c r="HI3" t="s">
        <v>162</v>
      </c>
      <c r="HJ3" t="s">
        <v>163</v>
      </c>
      <c r="HK3" t="s">
        <v>165</v>
      </c>
      <c r="HL3" t="s">
        <v>41</v>
      </c>
      <c r="HM3" t="s">
        <v>64</v>
      </c>
      <c r="HN3" t="s">
        <v>166</v>
      </c>
      <c r="HO3" t="s">
        <v>96</v>
      </c>
      <c r="HP3" t="s">
        <v>167</v>
      </c>
      <c r="HQ3" t="s">
        <v>170</v>
      </c>
      <c r="HR3" t="s">
        <v>171</v>
      </c>
      <c r="HS3" t="s">
        <v>172</v>
      </c>
      <c r="HT3" t="s">
        <v>173</v>
      </c>
      <c r="HU3" t="s">
        <v>175</v>
      </c>
      <c r="HV3" t="s">
        <v>1</v>
      </c>
      <c r="HW3" t="s">
        <v>176</v>
      </c>
      <c r="HX3" t="s">
        <v>178</v>
      </c>
      <c r="HY3" t="s">
        <v>180</v>
      </c>
      <c r="HZ3" t="s">
        <v>182</v>
      </c>
      <c r="IA3" t="s">
        <v>183</v>
      </c>
      <c r="IB3" t="s">
        <v>184</v>
      </c>
      <c r="IC3" t="s">
        <v>186</v>
      </c>
      <c r="ID3" t="s">
        <v>188</v>
      </c>
      <c r="IE3" t="s">
        <v>83</v>
      </c>
      <c r="IF3" t="s">
        <v>56</v>
      </c>
      <c r="IG3" t="s">
        <v>17</v>
      </c>
      <c r="IH3" t="s">
        <v>190</v>
      </c>
      <c r="II3" t="s">
        <v>168</v>
      </c>
      <c r="IJ3" t="s">
        <v>45</v>
      </c>
      <c r="IK3" t="s">
        <v>191</v>
      </c>
      <c r="IL3" t="s">
        <v>192</v>
      </c>
      <c r="IM3" t="s">
        <v>193</v>
      </c>
      <c r="IN3" t="s">
        <v>195</v>
      </c>
      <c r="IO3" t="s">
        <v>198</v>
      </c>
      <c r="IP3" t="s">
        <v>65</v>
      </c>
      <c r="IQ3" t="s">
        <v>199</v>
      </c>
      <c r="IR3" t="s">
        <v>200</v>
      </c>
      <c r="IS3" t="s">
        <v>136</v>
      </c>
      <c r="IT3" t="s">
        <v>201</v>
      </c>
      <c r="IU3" t="s">
        <v>202</v>
      </c>
      <c r="IV3" t="s">
        <v>203</v>
      </c>
      <c r="IW3" t="s">
        <v>204</v>
      </c>
      <c r="IX3" t="s">
        <v>212</v>
      </c>
      <c r="IY3" t="s">
        <v>213</v>
      </c>
      <c r="JL3" t="s">
        <v>148</v>
      </c>
      <c r="JM3" t="s">
        <v>88</v>
      </c>
      <c r="JN3" t="s">
        <v>149</v>
      </c>
      <c r="JO3" t="s">
        <v>150</v>
      </c>
      <c r="JP3" t="s">
        <v>85</v>
      </c>
      <c r="JQ3" t="s">
        <v>151</v>
      </c>
      <c r="JR3" t="s">
        <v>152</v>
      </c>
      <c r="JS3" t="s">
        <v>153</v>
      </c>
      <c r="JT3" t="s">
        <v>155</v>
      </c>
      <c r="JU3" t="s">
        <v>157</v>
      </c>
      <c r="JV3" t="s">
        <v>34</v>
      </c>
      <c r="JW3" t="s">
        <v>139</v>
      </c>
      <c r="KF3" s="21" t="str">
        <f>'業者カード (2)(co'!Z7</f>
        <v/>
      </c>
      <c r="KG3" s="21" t="str">
        <f>'業者カード (2)(co'!AA7</f>
        <v/>
      </c>
      <c r="KH3" s="21" t="str">
        <f>'業者カード (2)(co'!AB7</f>
        <v/>
      </c>
      <c r="KI3" s="21" t="str">
        <f>'業者カード (2)(co'!AC7</f>
        <v/>
      </c>
      <c r="KJ3" s="21" t="str">
        <f>'業者カード (2)(co'!AD7</f>
        <v/>
      </c>
      <c r="KK3" s="21" t="str">
        <f>'業者カード (2)(co'!AE7</f>
        <v/>
      </c>
      <c r="KL3" s="21" t="str">
        <f>'業者カード (2)(co'!AF7</f>
        <v/>
      </c>
      <c r="KM3" s="21" t="str">
        <f>'業者カード (2)(co'!AG7</f>
        <v/>
      </c>
      <c r="KN3" t="s">
        <v>58</v>
      </c>
      <c r="KO3" t="s">
        <v>384</v>
      </c>
      <c r="KP3" t="s">
        <v>293</v>
      </c>
      <c r="KQ3" t="s">
        <v>231</v>
      </c>
      <c r="KR3" t="s">
        <v>110</v>
      </c>
      <c r="KS3" t="s">
        <v>214</v>
      </c>
      <c r="KT3" t="s">
        <v>177</v>
      </c>
      <c r="KU3" t="s">
        <v>215</v>
      </c>
      <c r="KV3" t="s">
        <v>185</v>
      </c>
      <c r="KW3" t="s">
        <v>233</v>
      </c>
      <c r="KX3" t="s">
        <v>109</v>
      </c>
      <c r="KY3" t="s">
        <v>227</v>
      </c>
      <c r="KZ3" t="s">
        <v>228</v>
      </c>
      <c r="LA3" t="s">
        <v>229</v>
      </c>
      <c r="LB3" t="s">
        <v>10</v>
      </c>
      <c r="LC3" t="s">
        <v>234</v>
      </c>
      <c r="LD3" t="s">
        <v>217</v>
      </c>
      <c r="LE3" t="s">
        <v>235</v>
      </c>
      <c r="LF3" t="s">
        <v>236</v>
      </c>
      <c r="LG3" t="s">
        <v>218</v>
      </c>
      <c r="LH3" t="s">
        <v>219</v>
      </c>
      <c r="LI3" t="s">
        <v>34</v>
      </c>
      <c r="LJ3" t="s">
        <v>221</v>
      </c>
      <c r="LK3" t="s">
        <v>222</v>
      </c>
      <c r="LL3" t="s">
        <v>93</v>
      </c>
      <c r="LM3" t="s">
        <v>223</v>
      </c>
      <c r="LN3" t="s">
        <v>224</v>
      </c>
      <c r="LO3" t="s">
        <v>209</v>
      </c>
      <c r="LP3" t="s">
        <v>225</v>
      </c>
      <c r="LQ3" t="s">
        <v>230</v>
      </c>
      <c r="LR3" t="s">
        <v>226</v>
      </c>
      <c r="LS3" t="s">
        <v>216</v>
      </c>
      <c r="LT3" t="s">
        <v>89</v>
      </c>
      <c r="LU3" t="s">
        <v>158</v>
      </c>
      <c r="MF3" s="21" t="str">
        <f>'業者カード (2)(co'!BP7</f>
        <v/>
      </c>
      <c r="MG3" s="21" t="str">
        <f>'業者カード (2)(co'!BQ7</f>
        <v/>
      </c>
      <c r="MH3" s="21" t="str">
        <f>'業者カード (2)(co'!BR7</f>
        <v/>
      </c>
      <c r="MI3" s="21" t="str">
        <f>'業者カード (2)(co'!BS7</f>
        <v/>
      </c>
      <c r="MJ3" s="21" t="str">
        <f>'業者カード (2)(co'!BT7</f>
        <v/>
      </c>
      <c r="MK3" s="21" t="str">
        <f>'業者カード (2)(co'!BU7</f>
        <v/>
      </c>
      <c r="ML3" s="21" t="str">
        <f>'業者カード (2)(co'!BV7</f>
        <v/>
      </c>
      <c r="MM3" s="21" t="str">
        <f>'業者カード (2)(co'!BW7</f>
        <v/>
      </c>
      <c r="MN3" s="21" t="str">
        <f>'業者カード (2)(co'!BX7</f>
        <v/>
      </c>
      <c r="MO3" s="21" t="str">
        <f>'業者カード (2)(co'!BY7</f>
        <v/>
      </c>
      <c r="MP3" t="s">
        <v>58</v>
      </c>
      <c r="MQ3" t="s">
        <v>384</v>
      </c>
      <c r="MR3" t="s">
        <v>293</v>
      </c>
      <c r="MS3" t="s">
        <v>231</v>
      </c>
      <c r="MT3" t="s">
        <v>110</v>
      </c>
      <c r="MU3" t="s">
        <v>214</v>
      </c>
      <c r="MV3" t="s">
        <v>177</v>
      </c>
      <c r="MW3" t="s">
        <v>215</v>
      </c>
      <c r="MX3" t="s">
        <v>185</v>
      </c>
      <c r="MY3" t="s">
        <v>233</v>
      </c>
      <c r="MZ3" t="s">
        <v>109</v>
      </c>
      <c r="NA3" t="s">
        <v>227</v>
      </c>
      <c r="NB3" t="s">
        <v>228</v>
      </c>
      <c r="NC3" t="s">
        <v>229</v>
      </c>
      <c r="ND3" t="s">
        <v>10</v>
      </c>
      <c r="NE3" t="s">
        <v>234</v>
      </c>
      <c r="NF3" t="s">
        <v>217</v>
      </c>
      <c r="NG3" t="s">
        <v>235</v>
      </c>
      <c r="NH3" t="s">
        <v>236</v>
      </c>
      <c r="NI3" t="s">
        <v>218</v>
      </c>
      <c r="NJ3" t="s">
        <v>219</v>
      </c>
      <c r="NK3" t="s">
        <v>34</v>
      </c>
      <c r="NL3" t="s">
        <v>221</v>
      </c>
      <c r="NM3" t="s">
        <v>222</v>
      </c>
      <c r="NN3" t="s">
        <v>93</v>
      </c>
      <c r="NO3" t="s">
        <v>223</v>
      </c>
      <c r="NP3" t="s">
        <v>224</v>
      </c>
      <c r="NQ3" t="s">
        <v>209</v>
      </c>
      <c r="NR3" t="s">
        <v>225</v>
      </c>
      <c r="NS3" t="s">
        <v>230</v>
      </c>
      <c r="NT3" t="s">
        <v>226</v>
      </c>
      <c r="NU3" t="s">
        <v>216</v>
      </c>
      <c r="NV3" t="s">
        <v>89</v>
      </c>
      <c r="NW3" t="s">
        <v>158</v>
      </c>
      <c r="OH3" t="s">
        <v>254</v>
      </c>
      <c r="OI3" t="s">
        <v>329</v>
      </c>
      <c r="OJ3" t="s">
        <v>174</v>
      </c>
      <c r="OK3" t="s">
        <v>255</v>
      </c>
      <c r="OL3" t="s">
        <v>256</v>
      </c>
      <c r="OM3" t="s">
        <v>257</v>
      </c>
      <c r="ON3" t="s">
        <v>290</v>
      </c>
      <c r="OO3" t="s">
        <v>259</v>
      </c>
      <c r="OP3" t="s">
        <v>260</v>
      </c>
      <c r="OQ3" t="s">
        <v>261</v>
      </c>
      <c r="OR3" t="s">
        <v>147</v>
      </c>
      <c r="OS3" t="s">
        <v>263</v>
      </c>
      <c r="OT3" t="s">
        <v>144</v>
      </c>
      <c r="OU3" t="s">
        <v>19</v>
      </c>
      <c r="OV3" t="s">
        <v>264</v>
      </c>
      <c r="OW3" t="s">
        <v>48</v>
      </c>
      <c r="OX3" t="s">
        <v>266</v>
      </c>
      <c r="OY3" t="s">
        <v>254</v>
      </c>
      <c r="OZ3" t="s">
        <v>329</v>
      </c>
      <c r="PA3" t="s">
        <v>174</v>
      </c>
      <c r="PB3" t="s">
        <v>255</v>
      </c>
      <c r="PC3" t="s">
        <v>256</v>
      </c>
      <c r="PD3" t="s">
        <v>257</v>
      </c>
      <c r="PE3" t="s">
        <v>290</v>
      </c>
      <c r="PF3" t="s">
        <v>259</v>
      </c>
      <c r="PG3" t="s">
        <v>260</v>
      </c>
      <c r="PH3" t="s">
        <v>261</v>
      </c>
      <c r="PI3" t="s">
        <v>147</v>
      </c>
      <c r="PJ3" t="s">
        <v>276</v>
      </c>
      <c r="PK3" t="s">
        <v>144</v>
      </c>
      <c r="PL3" t="s">
        <v>19</v>
      </c>
      <c r="PM3" t="s">
        <v>264</v>
      </c>
      <c r="PN3" t="s">
        <v>48</v>
      </c>
      <c r="PO3" t="s">
        <v>268</v>
      </c>
      <c r="PP3" t="s">
        <v>269</v>
      </c>
      <c r="PQ3" t="s">
        <v>270</v>
      </c>
      <c r="PR3" t="s">
        <v>94</v>
      </c>
      <c r="PS3" t="s">
        <v>272</v>
      </c>
      <c r="PT3" t="s">
        <v>265</v>
      </c>
      <c r="PU3" t="s">
        <v>273</v>
      </c>
      <c r="PV3" t="s">
        <v>274</v>
      </c>
      <c r="PW3" t="s">
        <v>268</v>
      </c>
      <c r="PX3" t="s">
        <v>269</v>
      </c>
      <c r="PY3" t="s">
        <v>270</v>
      </c>
      <c r="PZ3" t="s">
        <v>94</v>
      </c>
      <c r="QA3" t="s">
        <v>272</v>
      </c>
      <c r="QB3" t="s">
        <v>265</v>
      </c>
      <c r="QC3" t="s">
        <v>273</v>
      </c>
      <c r="QD3" t="s">
        <v>274</v>
      </c>
      <c r="QE3" t="s">
        <v>254</v>
      </c>
      <c r="QF3" t="s">
        <v>329</v>
      </c>
      <c r="QG3" t="s">
        <v>174</v>
      </c>
      <c r="QH3" t="s">
        <v>255</v>
      </c>
      <c r="QI3" t="s">
        <v>256</v>
      </c>
      <c r="QJ3" t="s">
        <v>257</v>
      </c>
      <c r="QK3" t="s">
        <v>290</v>
      </c>
      <c r="QL3" t="s">
        <v>259</v>
      </c>
      <c r="QM3" t="s">
        <v>260</v>
      </c>
      <c r="QN3" t="s">
        <v>261</v>
      </c>
      <c r="QO3" t="s">
        <v>147</v>
      </c>
      <c r="QP3" t="s">
        <v>263</v>
      </c>
      <c r="QQ3" t="s">
        <v>144</v>
      </c>
      <c r="QR3" t="s">
        <v>19</v>
      </c>
      <c r="QS3" t="s">
        <v>264</v>
      </c>
      <c r="QT3" t="s">
        <v>48</v>
      </c>
      <c r="QU3" t="s">
        <v>266</v>
      </c>
      <c r="QV3" t="s">
        <v>254</v>
      </c>
      <c r="QW3" t="s">
        <v>329</v>
      </c>
      <c r="QX3" t="s">
        <v>174</v>
      </c>
      <c r="QY3" t="s">
        <v>255</v>
      </c>
      <c r="QZ3" t="s">
        <v>256</v>
      </c>
      <c r="RA3" t="s">
        <v>257</v>
      </c>
      <c r="RB3" t="s">
        <v>290</v>
      </c>
      <c r="RC3" t="s">
        <v>259</v>
      </c>
      <c r="RD3" t="s">
        <v>260</v>
      </c>
      <c r="RE3" t="s">
        <v>261</v>
      </c>
      <c r="RF3" t="s">
        <v>147</v>
      </c>
      <c r="RG3" t="s">
        <v>276</v>
      </c>
      <c r="RH3" t="s">
        <v>144</v>
      </c>
      <c r="RI3" t="s">
        <v>19</v>
      </c>
      <c r="RJ3" t="s">
        <v>264</v>
      </c>
      <c r="RK3" t="s">
        <v>48</v>
      </c>
      <c r="RL3" t="s">
        <v>268</v>
      </c>
      <c r="RM3" t="s">
        <v>269</v>
      </c>
      <c r="RN3" t="s">
        <v>270</v>
      </c>
      <c r="RO3" t="s">
        <v>94</v>
      </c>
      <c r="RP3" t="s">
        <v>272</v>
      </c>
      <c r="RQ3" t="s">
        <v>265</v>
      </c>
      <c r="RR3" t="s">
        <v>273</v>
      </c>
      <c r="RS3" t="s">
        <v>274</v>
      </c>
      <c r="RT3" t="s">
        <v>268</v>
      </c>
      <c r="RU3" t="s">
        <v>269</v>
      </c>
      <c r="RV3" t="s">
        <v>270</v>
      </c>
      <c r="RW3" t="s">
        <v>94</v>
      </c>
      <c r="RX3" t="s">
        <v>272</v>
      </c>
      <c r="RY3" t="s">
        <v>265</v>
      </c>
      <c r="RZ3" t="s">
        <v>273</v>
      </c>
      <c r="SA3" t="s">
        <v>274</v>
      </c>
      <c r="SB3" t="s">
        <v>120</v>
      </c>
      <c r="SC3" t="s">
        <v>107</v>
      </c>
      <c r="SD3" t="s">
        <v>401</v>
      </c>
      <c r="SE3" t="s">
        <v>361</v>
      </c>
      <c r="SF3" t="s">
        <v>142</v>
      </c>
      <c r="SG3" t="s">
        <v>402</v>
      </c>
      <c r="SH3" t="s">
        <v>361</v>
      </c>
      <c r="SI3" t="s">
        <v>142</v>
      </c>
      <c r="SJ3" t="s">
        <v>15</v>
      </c>
      <c r="SK3" t="s">
        <v>2</v>
      </c>
      <c r="SX3" t="s">
        <v>404</v>
      </c>
    </row>
    <row r="4" spans="2:531" ht="19.5" customHeight="1">
      <c r="D4" s="14">
        <f>基本情報入力シート!C10</f>
        <v>0</v>
      </c>
      <c r="E4" s="20">
        <f>基本情報入力シート!C3</f>
        <v>0</v>
      </c>
      <c r="F4" s="4">
        <f>基本情報入力シート!C5</f>
        <v>0</v>
      </c>
      <c r="G4" s="4">
        <f>基本情報入力シート!C6</f>
        <v>0</v>
      </c>
      <c r="H4" s="4">
        <f>基本情報入力シート!C9</f>
        <v>0</v>
      </c>
      <c r="I4" s="4">
        <f>基本情報入力シート!C10</f>
        <v>0</v>
      </c>
      <c r="J4" s="4">
        <f>基本情報入力シート!C13</f>
        <v>0</v>
      </c>
      <c r="K4" s="4">
        <f>基本情報入力シート!C14</f>
        <v>0</v>
      </c>
      <c r="L4" s="4">
        <f>基本情報入力シート!C16</f>
        <v>0</v>
      </c>
      <c r="M4" s="4">
        <f>基本情報入力シート!C17</f>
        <v>0</v>
      </c>
      <c r="N4" s="4">
        <f>基本情報入力シート!C18</f>
        <v>0</v>
      </c>
      <c r="O4" s="4">
        <f>基本情報入力シート!C21</f>
        <v>0</v>
      </c>
      <c r="P4" s="4">
        <f>基本情報入力シート!C22</f>
        <v>0</v>
      </c>
      <c r="Q4" s="4">
        <f>基本情報入力シート!C23</f>
        <v>0</v>
      </c>
      <c r="R4" s="4">
        <f>基本情報入力シート!C26</f>
        <v>0</v>
      </c>
      <c r="S4" s="4">
        <f>基本情報入力シート!C31</f>
        <v>0</v>
      </c>
      <c r="T4" s="4">
        <f>基本情報入力シート!C32</f>
        <v>0</v>
      </c>
      <c r="U4" s="4">
        <f>基本情報入力シート!C33</f>
        <v>0</v>
      </c>
      <c r="V4" s="4">
        <f>基本情報入力シート!C36</f>
        <v>0</v>
      </c>
      <c r="W4" s="4">
        <f>基本情報入力シート!C37</f>
        <v>0</v>
      </c>
      <c r="X4" s="4">
        <f>基本情報入力シート!C38</f>
        <v>0</v>
      </c>
      <c r="Y4" s="4">
        <f>基本情報入力シート!C39</f>
        <v>0</v>
      </c>
      <c r="Z4" s="4">
        <f>基本情報入力シート!C40</f>
        <v>0</v>
      </c>
      <c r="AA4" s="4">
        <f>基本情報入力シート!C43</f>
        <v>0</v>
      </c>
      <c r="AB4" s="4">
        <f>基本情報入力シート!C45</f>
        <v>0</v>
      </c>
      <c r="AC4" s="4">
        <f>基本情報入力シート!C46</f>
        <v>0</v>
      </c>
      <c r="AD4" s="4">
        <f>基本情報入力シート!C51</f>
        <v>0</v>
      </c>
      <c r="AE4" s="4">
        <f>基本情報入力シート!C52</f>
        <v>0</v>
      </c>
      <c r="AF4" s="4">
        <f>基本情報入力シート!C53</f>
        <v>0</v>
      </c>
      <c r="AG4" s="4">
        <f>基本情報入力シート!C54</f>
        <v>0</v>
      </c>
      <c r="AH4" s="4">
        <f>'会社情報(co'!$C$12</f>
        <v>0</v>
      </c>
      <c r="AI4" s="4">
        <f>'会社情報(co'!$C$15</f>
        <v>0</v>
      </c>
      <c r="AJ4" s="4">
        <f>'業者カード (1)(co'!Q7</f>
        <v>0</v>
      </c>
      <c r="AK4" s="4">
        <f>'業者カード (1)(co'!R7</f>
        <v>0</v>
      </c>
      <c r="AL4" s="4">
        <f>'業者カード (1)(co'!S7</f>
        <v>0</v>
      </c>
      <c r="AM4" s="4">
        <f>'業者カード (1)(co'!T7</f>
        <v>0</v>
      </c>
      <c r="AN4" s="4">
        <f>'業者カード (1)(co'!U7</f>
        <v>0</v>
      </c>
      <c r="AO4" s="4">
        <f>'業者カード (1)(co'!V7</f>
        <v>0</v>
      </c>
      <c r="AP4" s="4">
        <f>'業者カード (1)(co'!W7</f>
        <v>0</v>
      </c>
      <c r="AQ4" s="4">
        <f>'業者カード (1)(co'!X7</f>
        <v>0</v>
      </c>
      <c r="AR4" s="4">
        <f>'業者カード (1)(co'!Y7</f>
        <v>0</v>
      </c>
      <c r="AS4" s="4">
        <f>'業者カード (1)(co'!Z7</f>
        <v>0</v>
      </c>
      <c r="AT4" s="4">
        <f>'業者カード (1)(co'!AA7</f>
        <v>0</v>
      </c>
      <c r="AU4" s="4">
        <f>'業者カード (1)(co'!AB7</f>
        <v>0</v>
      </c>
      <c r="AV4" s="4">
        <f>'業者カード (1)(co'!AC7</f>
        <v>0</v>
      </c>
      <c r="AW4" s="4">
        <f>'業者カード (1)(co'!AD7</f>
        <v>0</v>
      </c>
      <c r="AX4" s="4">
        <f>'業者カード (1)(co'!AE7</f>
        <v>0</v>
      </c>
      <c r="AY4" s="4">
        <f>'業者カード (1)(co'!AF7</f>
        <v>0</v>
      </c>
      <c r="AZ4" s="4">
        <f>'業者カード (1)(co'!AG7</f>
        <v>0</v>
      </c>
      <c r="BA4" s="4">
        <f>'業者カード (1)(co'!AH7</f>
        <v>0</v>
      </c>
      <c r="BB4" s="4">
        <f>'業者カード (1)(co'!AI7</f>
        <v>0</v>
      </c>
      <c r="BC4" s="4">
        <f>'業者カード (1)(co'!AJ7</f>
        <v>0</v>
      </c>
      <c r="BD4" s="4">
        <f>'業者カード (1)(co'!AK7</f>
        <v>0</v>
      </c>
      <c r="BE4" s="4">
        <f>'業者カード (1)(co'!AL7</f>
        <v>0</v>
      </c>
      <c r="BF4" s="4">
        <f>'業者カード (1)(co'!AM7</f>
        <v>0</v>
      </c>
      <c r="BG4" s="4">
        <f>'業者カード (1)(co'!AN7</f>
        <v>0</v>
      </c>
      <c r="BH4" s="4">
        <f>'業者カード (1)(co'!AO7</f>
        <v>0</v>
      </c>
      <c r="BI4" s="4">
        <f>'業者カード (1)(co'!AP7</f>
        <v>0</v>
      </c>
      <c r="BJ4" s="4">
        <f>'業者カード (1)(co'!AQ7</f>
        <v>0</v>
      </c>
      <c r="BK4" s="4">
        <f>'業者カード (1)(co'!AR7</f>
        <v>0</v>
      </c>
      <c r="BL4" s="4">
        <f>'業者カード (1)(co'!AS7</f>
        <v>0</v>
      </c>
      <c r="BM4" s="4">
        <f>'業者カード (1)(co'!AT7</f>
        <v>0</v>
      </c>
      <c r="BN4" s="4">
        <f>'業者カード (1)(co'!AU7</f>
        <v>0</v>
      </c>
      <c r="BO4" s="4">
        <f>'業者カード (1)(co'!AV7</f>
        <v>0</v>
      </c>
      <c r="BP4" s="4">
        <f>'業者カード (1)(co'!AW7</f>
        <v>0</v>
      </c>
      <c r="BQ4" s="4">
        <f>'業者カード (1)(co'!AX7</f>
        <v>0</v>
      </c>
      <c r="BR4" s="4">
        <f>'業者カード (1)(co'!AY7</f>
        <v>0</v>
      </c>
      <c r="BS4" s="4">
        <f>'業者カード (1)(co'!AZ7</f>
        <v>0</v>
      </c>
      <c r="BT4" s="4">
        <f>'業者カード (1)(co'!BA7</f>
        <v>0</v>
      </c>
      <c r="BU4" s="4">
        <f>'業者カード (1)(co'!BB7</f>
        <v>0</v>
      </c>
      <c r="BV4" s="4">
        <f>'業者カード (1)(co'!BC7</f>
        <v>0</v>
      </c>
      <c r="BW4" s="4">
        <f>'業者カード (1)(co'!BD7</f>
        <v>0</v>
      </c>
      <c r="BX4" s="4">
        <f>'業者カード (1)(co'!BE7</f>
        <v>0</v>
      </c>
      <c r="BY4" s="4">
        <f>'業者カード (1)(co'!BF7</f>
        <v>0</v>
      </c>
      <c r="BZ4" s="4">
        <f>'業者カード (1)(co'!BG7</f>
        <v>0</v>
      </c>
      <c r="CA4" s="4">
        <f>'業者カード (1)(co'!BH7</f>
        <v>0</v>
      </c>
      <c r="CB4" s="4" t="str">
        <f>'業者カード (1)(co'!BI6</f>
        <v>6-2．発注支援業務(工事監督支援)</v>
      </c>
      <c r="CC4" s="4" t="str">
        <f>'業者カード (1)(co'!BJ6</f>
        <v/>
      </c>
      <c r="CD4" s="4" t="str">
        <f>'業者カード (1)(co'!BK6</f>
        <v/>
      </c>
      <c r="CE4" s="4" t="str">
        <f>'業者カード (1)(co'!BL6</f>
        <v/>
      </c>
      <c r="CF4" s="4" t="str">
        <f>'業者カード (1)(co'!BM6</f>
        <v/>
      </c>
      <c r="CG4" s="4" t="str">
        <f>'業者カード (1)(co'!BN6</f>
        <v/>
      </c>
      <c r="CH4" s="4" t="str">
        <f>'業者カード (1)(co'!BO6</f>
        <v/>
      </c>
      <c r="CI4" s="4" t="str">
        <f>'業者カード (1)(co'!BP6</f>
        <v/>
      </c>
      <c r="CJ4" s="4" t="str">
        <f>'業者カード (1)(co'!BQ6</f>
        <v/>
      </c>
      <c r="CK4" s="4" t="str">
        <f>'業者カード (1)(co'!BR6</f>
        <v/>
      </c>
      <c r="CL4" s="4" t="str">
        <f>'業者カード (1)(co'!BS6</f>
        <v/>
      </c>
      <c r="CM4" s="4" t="str">
        <f>'業者カード (1)(co'!BT6</f>
        <v/>
      </c>
      <c r="CN4" s="4">
        <f>'業者カード (1)(co'!BI7</f>
        <v>0</v>
      </c>
      <c r="CO4" s="4">
        <f>'業者カード (1)(co'!BJ7</f>
        <v>0</v>
      </c>
      <c r="CP4" s="4">
        <f>'業者カード (1)(co'!BK7</f>
        <v>0</v>
      </c>
      <c r="CQ4" s="4">
        <f>'業者カード (1)(co'!BL7</f>
        <v>0</v>
      </c>
      <c r="CR4" s="4">
        <f>'業者カード (1)(co'!BM7</f>
        <v>0</v>
      </c>
      <c r="CS4" s="4">
        <f>'業者カード (1)(co'!BN7</f>
        <v>0</v>
      </c>
      <c r="CT4" s="4">
        <f>'業者カード (1)(co'!BO7</f>
        <v>0</v>
      </c>
      <c r="CU4" s="4">
        <f>'業者カード (1)(co'!BP7</f>
        <v>0</v>
      </c>
      <c r="CV4" s="4">
        <f>'業者カード (1)(co'!BQ7</f>
        <v>0</v>
      </c>
      <c r="CW4" s="4">
        <f>'業者カード (1)(co'!BR7</f>
        <v>0</v>
      </c>
      <c r="CX4" s="4">
        <f>'業者カード (1)(co'!BS7</f>
        <v>0</v>
      </c>
      <c r="CY4" s="4">
        <f>'業者カード (1)(co'!BT7</f>
        <v>0</v>
      </c>
      <c r="CZ4" s="4">
        <f>'業者カード (1)(co'!BU7</f>
        <v>0</v>
      </c>
      <c r="DA4" s="4">
        <f>'業者カード (1)(co'!BV7</f>
        <v>0</v>
      </c>
      <c r="DB4" s="4">
        <f>'業者カード (1)(co'!BW7</f>
        <v>0</v>
      </c>
      <c r="DC4" s="4">
        <f>'業者カード (1)(co'!BX7</f>
        <v>0</v>
      </c>
      <c r="DD4" s="4">
        <f>'業者カード (1)(co'!BY7</f>
        <v>0</v>
      </c>
      <c r="DE4" s="4">
        <f>'業者カード (1)(co'!BZ7</f>
        <v>0</v>
      </c>
      <c r="DF4" s="4">
        <f>'業者カード (1)(co'!CA7</f>
        <v>0</v>
      </c>
      <c r="DG4" s="4">
        <f>'業者カード (1)(co'!CB7</f>
        <v>0</v>
      </c>
      <c r="DH4" s="4">
        <f>'業者カード (1)(co'!CC7</f>
        <v>0</v>
      </c>
      <c r="DI4" s="4">
        <f>'業者カード (1)(co'!CD7</f>
        <v>0</v>
      </c>
      <c r="DJ4" s="4">
        <f>'業者カード (1)(co'!CE7</f>
        <v>0</v>
      </c>
      <c r="DK4" s="4">
        <f>'業者カード (1)(co'!CF7</f>
        <v>0</v>
      </c>
      <c r="DL4" s="4">
        <f>'業者カード (1)(co'!CG7</f>
        <v>0</v>
      </c>
      <c r="DM4" s="4">
        <f>'業者カード (1)(co'!CH7</f>
        <v>0</v>
      </c>
      <c r="DN4" s="4">
        <f>'業者カード (1)(co'!CI7</f>
        <v>0</v>
      </c>
      <c r="DO4" s="4">
        <f>'業者カード (1)(co'!CJ7</f>
        <v>0</v>
      </c>
      <c r="DP4" s="4">
        <f>'業者カード (1)(co'!CK7</f>
        <v>0</v>
      </c>
      <c r="DQ4" s="4">
        <f>'業者カード (1)(co'!CL7</f>
        <v>0</v>
      </c>
      <c r="DR4" s="4">
        <f>'業者カード (1)(co'!CM7</f>
        <v>0</v>
      </c>
      <c r="DS4" s="4">
        <f>'業者カード (1)(co'!CN7</f>
        <v>0</v>
      </c>
      <c r="DT4" s="4">
        <f>'業者カード (1)(co'!CO7</f>
        <v>0</v>
      </c>
      <c r="DU4" s="4">
        <f>'業者カード (1)(co'!CP7</f>
        <v>0</v>
      </c>
      <c r="DV4" s="4">
        <f>'業者カード (1)(co'!CQ7</f>
        <v>0</v>
      </c>
      <c r="DW4" s="4">
        <f>'業者カード (1)(co'!CR7</f>
        <v>0</v>
      </c>
      <c r="DX4" s="4">
        <f>'業者カード (1)(co'!CS7</f>
        <v>0</v>
      </c>
      <c r="DY4" s="4">
        <f>'業者カード (1)(co'!CT7</f>
        <v>0</v>
      </c>
      <c r="DZ4" s="4">
        <f>'業者カード (1)(co'!CU7</f>
        <v>0</v>
      </c>
      <c r="EA4" s="4">
        <f>'業者カード (1)(co'!CV7</f>
        <v>0</v>
      </c>
      <c r="EB4" s="4">
        <f>'業者カード (1)(co'!CW7</f>
        <v>0</v>
      </c>
      <c r="EC4" s="4">
        <f>'業者カード (1)(co'!CX7</f>
        <v>0</v>
      </c>
      <c r="ED4" s="4">
        <f>'業者カード (1)(co'!CY7</f>
        <v>0</v>
      </c>
      <c r="EE4" s="4">
        <f>'業者カード (1)(co'!CZ7</f>
        <v>0</v>
      </c>
      <c r="EF4" s="4">
        <f>'業者カード (1)(co'!DA7</f>
        <v>0</v>
      </c>
      <c r="EG4" s="4">
        <f>'業者カード (1)(co'!DB7</f>
        <v>0</v>
      </c>
      <c r="EH4" s="4">
        <f>'業者カード (1)(co'!DC7</f>
        <v>0</v>
      </c>
      <c r="EI4" s="4">
        <f>'業者カード (1)(co'!DD7</f>
        <v>0</v>
      </c>
      <c r="EJ4" s="4">
        <f>'業者カード (1)(co'!DE7</f>
        <v>0</v>
      </c>
      <c r="EK4" s="4">
        <f>'業者カード (1)(co'!DF7</f>
        <v>0</v>
      </c>
      <c r="EL4" s="4">
        <f>'業者カード (1)(co'!DG7</f>
        <v>0</v>
      </c>
      <c r="EM4" s="4">
        <f>'業者カード (1)(co'!DH7</f>
        <v>0</v>
      </c>
      <c r="EN4" s="4">
        <f>'業者カード (1)(co'!DI7</f>
        <v>0</v>
      </c>
      <c r="EO4" s="4">
        <f>'業者カード (1)(co'!DJ7</f>
        <v>0</v>
      </c>
      <c r="EP4" s="4">
        <f>'業者カード (1)(co'!DK7</f>
        <v>0</v>
      </c>
      <c r="EQ4" s="4">
        <f>'業者カード (1)(co'!DL7</f>
        <v>0</v>
      </c>
      <c r="ER4" s="4">
        <f>'業者カード (1)(co'!DM7</f>
        <v>0</v>
      </c>
      <c r="ES4" s="4">
        <f>'業者カード (1)(co'!DN7</f>
        <v>0</v>
      </c>
      <c r="ET4" s="4">
        <f>'業者カード (1)(co'!DO7</f>
        <v>0</v>
      </c>
      <c r="EU4" s="4">
        <f>'業者カード (1)(co'!DP7</f>
        <v>0</v>
      </c>
      <c r="EV4" s="4">
        <f>'業者カード (1)(co'!DQ7</f>
        <v>0</v>
      </c>
      <c r="EW4" s="4">
        <f>'業者カード (1)(co'!DR7</f>
        <v>0</v>
      </c>
      <c r="EX4" s="4">
        <f>'業者カード (1)(co'!DS7</f>
        <v>0</v>
      </c>
      <c r="EY4" s="4">
        <f>'業者カード (1)(co'!DT7</f>
        <v>0</v>
      </c>
      <c r="EZ4" s="4">
        <f>'業者カード (1)(co'!DU7</f>
        <v>0</v>
      </c>
      <c r="FA4" s="4">
        <f>'業者カード (1)(co'!DV7</f>
        <v>0</v>
      </c>
      <c r="FB4" s="4">
        <f>'業者カード (1)(co'!DW7</f>
        <v>0</v>
      </c>
      <c r="FC4" s="4">
        <f>'業者カード (1)(co'!DX7</f>
        <v>0</v>
      </c>
      <c r="FD4" s="4" t="str">
        <f>'業者カード (1)(co'!DY7</f>
        <v/>
      </c>
      <c r="FE4" s="4" t="str">
        <f>'業者カード (1)(co'!DZ7</f>
        <v/>
      </c>
      <c r="FF4" s="4" t="str">
        <f>'業者カード (1)(co'!EA7</f>
        <v/>
      </c>
      <c r="FG4" s="4" t="str">
        <f>'業者カード (1)(co'!EB7</f>
        <v/>
      </c>
      <c r="FH4" s="4" t="str">
        <f>'業者カード (1)(co'!EC7</f>
        <v/>
      </c>
      <c r="FI4" s="4" t="str">
        <f>'業者カード (1)(co'!ED7</f>
        <v/>
      </c>
      <c r="FJ4" s="4" t="str">
        <f>'業者カード (1)(co'!EE7</f>
        <v/>
      </c>
      <c r="FK4" s="4" t="str">
        <f>'業者カード (1)(co'!EF7</f>
        <v/>
      </c>
      <c r="FL4" s="4" t="str">
        <f>'業者カード (1)(co'!EG7</f>
        <v/>
      </c>
      <c r="FM4" s="4" t="str">
        <f>'業者カード (1)(co'!EH7</f>
        <v/>
      </c>
      <c r="FN4" s="4" t="str">
        <f>'業者カード (1)(co'!EI7</f>
        <v/>
      </c>
      <c r="FO4" s="4" t="str">
        <f>'業者カード (1)(co'!EJ7</f>
        <v/>
      </c>
      <c r="FP4" s="4" t="str">
        <f>'業者カード (1)(co'!EK7</f>
        <v/>
      </c>
      <c r="FQ4" s="4" t="str">
        <f>'業者カード (1)(co'!EL7</f>
        <v/>
      </c>
      <c r="FR4" s="4" t="str">
        <f>'業者カード (1)(co'!EM7</f>
        <v/>
      </c>
      <c r="FS4" s="4" t="str">
        <f>'業者カード (1)(co'!EN7</f>
        <v/>
      </c>
      <c r="FT4" s="4" t="str">
        <f>'業者カード (1)(co'!EO7</f>
        <v/>
      </c>
      <c r="FU4" s="4" t="str">
        <f>'業者カード (1)(co'!EP7</f>
        <v/>
      </c>
      <c r="FV4" s="4" t="str">
        <f>'業者カード (1)(co'!EQ7</f>
        <v/>
      </c>
      <c r="FW4" s="4" t="str">
        <f>'業者カード (1)(co'!ER7</f>
        <v/>
      </c>
      <c r="FX4" s="4" t="str">
        <f>'業者カード (1)(co'!ES7</f>
        <v/>
      </c>
      <c r="FY4" s="4" t="str">
        <f>'業者カード (1)(co'!ET7</f>
        <v/>
      </c>
      <c r="FZ4" s="4" t="str">
        <f>'業者カード (1)(co'!EU7</f>
        <v/>
      </c>
      <c r="GA4" s="4" t="str">
        <f>'業者カード (1)(co'!EV7</f>
        <v/>
      </c>
      <c r="GB4" s="4" t="str">
        <f>'業者カード (1)(co'!EW7</f>
        <v/>
      </c>
      <c r="GC4" s="4" t="str">
        <f>'業者カード (1)(co'!EX7</f>
        <v/>
      </c>
      <c r="GD4" s="4" t="str">
        <f>'業者カード (1)(co'!EY7</f>
        <v/>
      </c>
      <c r="GE4" s="4" t="str">
        <f>'業者カード (1)(co'!EZ7</f>
        <v/>
      </c>
      <c r="GF4" s="4" t="str">
        <f>'業者カード (1)(co'!FA7</f>
        <v/>
      </c>
      <c r="GG4" s="4" t="str">
        <f>'業者カード (1)(co'!FB7</f>
        <v/>
      </c>
      <c r="GH4" s="4" t="str">
        <f>'業者カード (1)(co'!FC7</f>
        <v/>
      </c>
      <c r="GI4" s="4" t="str">
        <f>'業者カード (1)(co'!FD7</f>
        <v/>
      </c>
      <c r="GJ4" s="4" t="str">
        <f>'業者カード (1)(co'!FE7</f>
        <v/>
      </c>
      <c r="GK4" s="4" t="str">
        <f>'業者カード (1)(co'!FF7</f>
        <v/>
      </c>
      <c r="GL4" s="4" t="str">
        <f>'業者カード (1)(co'!FG7</f>
        <v/>
      </c>
      <c r="GM4" s="4" t="str">
        <f>'業者カード (1)(co'!FH7</f>
        <v/>
      </c>
      <c r="GN4" s="4" t="str">
        <f>'業者カード (1)(co'!FI7</f>
        <v/>
      </c>
      <c r="GO4" s="4" t="str">
        <f>'業者カード (1)(co'!FJ7</f>
        <v/>
      </c>
      <c r="GP4" s="4" t="str">
        <f>'業者カード (1)(co'!FK7</f>
        <v/>
      </c>
      <c r="GQ4" s="4" t="str">
        <f>'業者カード (1)(co'!FL7</f>
        <v/>
      </c>
      <c r="GR4" s="4" t="str">
        <f>'業者カード (1)(co'!FM7</f>
        <v/>
      </c>
      <c r="GS4" s="4" t="str">
        <f>'業者カード (1)(co'!FN7</f>
        <v/>
      </c>
      <c r="GT4" s="4" t="str">
        <f>'業者カード (1)(co'!FO7</f>
        <v/>
      </c>
      <c r="GU4" s="4" t="str">
        <f>'業者カード (1)(co'!FP7</f>
        <v/>
      </c>
      <c r="GV4" s="4" t="str">
        <f>'業者カード (1)(co'!FQ7</f>
        <v/>
      </c>
      <c r="GW4" s="4" t="str">
        <f>'業者カード (1)(co'!FR7</f>
        <v/>
      </c>
      <c r="GX4" s="4" t="str">
        <f>'業者カード (1)(co'!FS7</f>
        <v/>
      </c>
      <c r="GY4" s="4" t="str">
        <f>'業者カード (1)(co'!FT7</f>
        <v/>
      </c>
      <c r="GZ4" s="4" t="str">
        <f>'業者カード (1)(co'!FU7</f>
        <v/>
      </c>
      <c r="HA4" s="4" t="str">
        <f>'業者カード (1)(co'!FV7</f>
        <v/>
      </c>
      <c r="HB4" s="4" t="str">
        <f>'業者カード (1)(co'!FW7</f>
        <v/>
      </c>
      <c r="HC4" s="4" t="str">
        <f>'業者カード (1)(co'!FX7</f>
        <v/>
      </c>
      <c r="HD4" s="4" t="str">
        <f>'業者カード (1)(co'!FY7</f>
        <v/>
      </c>
      <c r="HE4" s="4" t="str">
        <f>'業者カード (1)(co'!FZ7</f>
        <v/>
      </c>
      <c r="HF4" s="4" t="str">
        <f>'業者カード (1)(co'!GA7</f>
        <v/>
      </c>
      <c r="HG4" s="4" t="str">
        <f>'業者カード (1)(co'!GB7</f>
        <v/>
      </c>
      <c r="HH4" s="4" t="str">
        <f>'業者カード (1)(co'!GC7</f>
        <v/>
      </c>
      <c r="HI4" s="4" t="str">
        <f>'業者カード (1)(co'!GD7</f>
        <v/>
      </c>
      <c r="HJ4" s="4" t="str">
        <f>'業者カード (1)(co'!GE7</f>
        <v/>
      </c>
      <c r="HK4" s="4" t="str">
        <f>'業者カード (1)(co'!GF7</f>
        <v/>
      </c>
      <c r="HL4" s="4" t="str">
        <f>'業者カード (1)(co'!GG7</f>
        <v/>
      </c>
      <c r="HM4" s="4" t="str">
        <f>'業者カード (1)(co'!GH7</f>
        <v/>
      </c>
      <c r="HN4" s="4" t="str">
        <f>'業者カード (1)(co'!GI7</f>
        <v/>
      </c>
      <c r="HO4" s="4" t="str">
        <f>'業者カード (1)(co'!GJ7</f>
        <v/>
      </c>
      <c r="HP4" s="4" t="str">
        <f>'業者カード (1)(co'!GK7</f>
        <v/>
      </c>
      <c r="HQ4" s="4" t="str">
        <f>'業者カード (1)(co'!GL7</f>
        <v/>
      </c>
      <c r="HR4" s="4" t="str">
        <f>'業者カード (1)(co'!GM7</f>
        <v/>
      </c>
      <c r="HS4" s="4" t="str">
        <f>'業者カード (1)(co'!GN7</f>
        <v/>
      </c>
      <c r="HT4" s="4" t="str">
        <f>'業者カード (1)(co'!GO7</f>
        <v/>
      </c>
      <c r="HU4" s="4" t="str">
        <f>'業者カード (1)(co'!GP7</f>
        <v/>
      </c>
      <c r="HV4" s="4" t="str">
        <f>'業者カード (1)(co'!GQ7</f>
        <v/>
      </c>
      <c r="HW4" s="4" t="str">
        <f>'業者カード (1)(co'!GR7</f>
        <v/>
      </c>
      <c r="HX4" s="4" t="str">
        <f>'業者カード (1)(co'!GS7</f>
        <v/>
      </c>
      <c r="HY4" s="4" t="str">
        <f>'業者カード (1)(co'!GT7</f>
        <v/>
      </c>
      <c r="HZ4" s="4" t="str">
        <f>'業者カード (1)(co'!GU7</f>
        <v/>
      </c>
      <c r="IA4" s="4" t="str">
        <f>'業者カード (1)(co'!GV7</f>
        <v/>
      </c>
      <c r="IB4" s="4" t="str">
        <f>'業者カード (1)(co'!GW7</f>
        <v/>
      </c>
      <c r="IC4" s="4" t="str">
        <f>'業者カード (1)(co'!GX7</f>
        <v/>
      </c>
      <c r="ID4" s="4" t="str">
        <f>'業者カード (1)(co'!GY7</f>
        <v/>
      </c>
      <c r="IE4" s="4" t="str">
        <f>'業者カード (1)(co'!GZ7</f>
        <v/>
      </c>
      <c r="IF4" s="4" t="str">
        <f>'業者カード (1)(co'!HA7</f>
        <v/>
      </c>
      <c r="IG4" s="4" t="str">
        <f>'業者カード (1)(co'!HB7</f>
        <v/>
      </c>
      <c r="IH4" s="4" t="str">
        <f>'業者カード (1)(co'!HC7</f>
        <v/>
      </c>
      <c r="II4" s="4" t="str">
        <f>'業者カード (1)(co'!HD7</f>
        <v/>
      </c>
      <c r="IJ4" s="4" t="str">
        <f>'業者カード (1)(co'!HE7</f>
        <v/>
      </c>
      <c r="IK4" s="4" t="str">
        <f>'業者カード (1)(co'!HF7</f>
        <v/>
      </c>
      <c r="IL4" s="4" t="str">
        <f>'業者カード (1)(co'!HG7</f>
        <v/>
      </c>
      <c r="IM4" s="4" t="str">
        <f>'業者カード (1)(co'!HH7</f>
        <v/>
      </c>
      <c r="IN4" s="4" t="str">
        <f>'業者カード (1)(co'!HI7</f>
        <v/>
      </c>
      <c r="IO4" s="4" t="str">
        <f>'業者カード (1)(co'!HJ7</f>
        <v/>
      </c>
      <c r="IP4" s="4" t="str">
        <f>'業者カード (1)(co'!HK7</f>
        <v/>
      </c>
      <c r="IQ4" s="4" t="str">
        <f>'業者カード (1)(co'!HL7</f>
        <v/>
      </c>
      <c r="IR4" s="4" t="str">
        <f>'業者カード (1)(co'!HM7</f>
        <v/>
      </c>
      <c r="IS4" s="4" t="str">
        <f>'業者カード (1)(co'!HN7</f>
        <v/>
      </c>
      <c r="IT4" s="4" t="str">
        <f>'業者カード (1)(co'!HO7</f>
        <v/>
      </c>
      <c r="IU4" s="4" t="str">
        <f>'業者カード (1)(co'!HP7</f>
        <v/>
      </c>
      <c r="IV4" s="4" t="str">
        <f>'業者カード (1)(co'!HQ7</f>
        <v/>
      </c>
      <c r="IW4" s="4" t="str">
        <f>'業者カード (1)(co'!HR7</f>
        <v/>
      </c>
      <c r="IX4" s="4" t="str">
        <f>'業者カード (1)(co'!HS7</f>
        <v/>
      </c>
      <c r="IY4" s="4" t="str">
        <f>'業者カード (1)(co'!HT7</f>
        <v/>
      </c>
      <c r="IZ4" s="4" t="str">
        <f>'業者カード (1)(co'!HU7</f>
        <v/>
      </c>
      <c r="JA4" s="4" t="str">
        <f>'業者カード (1)(co'!HV7</f>
        <v/>
      </c>
      <c r="JB4" s="4" t="str">
        <f>'業者カード (1)(co'!HW7</f>
        <v/>
      </c>
      <c r="JC4" s="4" t="str">
        <f>'業者カード (1)(co'!HX7</f>
        <v/>
      </c>
      <c r="JD4" s="4" t="str">
        <f>'業者カード (1)(co'!HY7</f>
        <v/>
      </c>
      <c r="JE4" s="4" t="str">
        <f>'業者カード (1)(co'!HZ7</f>
        <v/>
      </c>
      <c r="JF4" s="4" t="str">
        <f>'業者カード (1)(co'!IA7</f>
        <v/>
      </c>
      <c r="JG4" s="4" t="str">
        <f>'業者カード (1)(co'!IB7</f>
        <v/>
      </c>
      <c r="JH4" s="4" t="str">
        <f>'業者カード (1)(co'!IC7</f>
        <v/>
      </c>
      <c r="JI4" s="4" t="str">
        <f>'業者カード (1)(co'!ID7</f>
        <v/>
      </c>
      <c r="JJ4" s="4" t="str">
        <f>'業者カード (1)(co'!IE7</f>
        <v/>
      </c>
      <c r="JK4" s="4" t="str">
        <f>'業者カード (1)(co'!IF7</f>
        <v/>
      </c>
      <c r="JL4" s="4" t="str">
        <f>'業者カード (2)(co'!N8</f>
        <v/>
      </c>
      <c r="JM4" s="4" t="str">
        <f>'業者カード (2)(co'!O8</f>
        <v/>
      </c>
      <c r="JN4" s="4" t="str">
        <f>'業者カード (2)(co'!P8</f>
        <v/>
      </c>
      <c r="JO4" s="4" t="str">
        <f>'業者カード (2)(co'!Q8</f>
        <v/>
      </c>
      <c r="JP4" s="4" t="str">
        <f>'業者カード (2)(co'!R8</f>
        <v/>
      </c>
      <c r="JQ4" s="4" t="str">
        <f>'業者カード (2)(co'!S8</f>
        <v/>
      </c>
      <c r="JR4" s="4" t="str">
        <f>'業者カード (2)(co'!T8</f>
        <v/>
      </c>
      <c r="JS4" s="4" t="str">
        <f>'業者カード (2)(co'!U8</f>
        <v/>
      </c>
      <c r="JT4" s="4" t="str">
        <f>'業者カード (2)(co'!V8</f>
        <v/>
      </c>
      <c r="JU4" s="4" t="str">
        <f>'業者カード (2)(co'!W8</f>
        <v/>
      </c>
      <c r="JV4" s="4" t="str">
        <f>'業者カード (2)(co'!X8</f>
        <v/>
      </c>
      <c r="JW4" s="4" t="str">
        <f>'業者カード (2)(co'!Y8</f>
        <v/>
      </c>
      <c r="JX4" s="4" t="str">
        <f>'業者カード (2)(co'!Z7</f>
        <v/>
      </c>
      <c r="JY4" s="4" t="str">
        <f>'業者カード (2)(co'!AA7</f>
        <v/>
      </c>
      <c r="JZ4" s="4" t="str">
        <f>'業者カード (2)(co'!AB7</f>
        <v/>
      </c>
      <c r="KA4" s="4" t="str">
        <f>'業者カード (2)(co'!AC7</f>
        <v/>
      </c>
      <c r="KB4" s="4" t="str">
        <f>'業者カード (2)(co'!AD7</f>
        <v/>
      </c>
      <c r="KC4" s="4" t="str">
        <f>'業者カード (2)(co'!AE7</f>
        <v/>
      </c>
      <c r="KD4" s="4" t="str">
        <f>'業者カード (2)(co'!AF7</f>
        <v/>
      </c>
      <c r="KE4" s="4" t="str">
        <f>'業者カード (2)(co'!AG7</f>
        <v/>
      </c>
      <c r="KF4" s="4" t="str">
        <f>'業者カード (2)(co'!Z8</f>
        <v/>
      </c>
      <c r="KG4" s="4" t="str">
        <f>'業者カード (2)(co'!AA8</f>
        <v/>
      </c>
      <c r="KH4" s="4" t="str">
        <f>'業者カード (2)(co'!AB8</f>
        <v/>
      </c>
      <c r="KI4" s="4" t="str">
        <f>'業者カード (2)(co'!AC8</f>
        <v/>
      </c>
      <c r="KJ4" s="4" t="str">
        <f>'業者カード (2)(co'!AD8</f>
        <v/>
      </c>
      <c r="KK4" s="4" t="str">
        <f>'業者カード (2)(co'!AE8</f>
        <v/>
      </c>
      <c r="KL4" s="4" t="str">
        <f>'業者カード (2)(co'!AF8</f>
        <v/>
      </c>
      <c r="KM4" s="4" t="str">
        <f>'業者カード (2)(co'!AG8</f>
        <v/>
      </c>
      <c r="KN4" s="4" t="str">
        <f>'業者カード (2)(co'!AH8</f>
        <v/>
      </c>
      <c r="KO4" s="4" t="str">
        <f>'業者カード (2)(co'!AI8</f>
        <v/>
      </c>
      <c r="KP4" s="4" t="str">
        <f>'業者カード (2)(co'!AJ8</f>
        <v/>
      </c>
      <c r="KQ4" s="4" t="str">
        <f>'業者カード (2)(co'!AK8</f>
        <v/>
      </c>
      <c r="KR4" s="4" t="str">
        <f>'業者カード (2)(co'!AL8</f>
        <v/>
      </c>
      <c r="KS4" s="4" t="str">
        <f>'業者カード (2)(co'!AM8</f>
        <v/>
      </c>
      <c r="KT4" s="4" t="str">
        <f>'業者カード (2)(co'!AN8</f>
        <v/>
      </c>
      <c r="KU4" s="4" t="str">
        <f>'業者カード (2)(co'!AO8</f>
        <v/>
      </c>
      <c r="KV4" s="4" t="str">
        <f>'業者カード (2)(co'!AP8</f>
        <v/>
      </c>
      <c r="KW4" s="4" t="str">
        <f>'業者カード (2)(co'!AQ8</f>
        <v/>
      </c>
      <c r="KX4" s="4" t="str">
        <f>'業者カード (2)(co'!AR8</f>
        <v/>
      </c>
      <c r="KY4" s="4" t="str">
        <f>'業者カード (2)(co'!AS8</f>
        <v/>
      </c>
      <c r="KZ4" s="4" t="str">
        <f>'業者カード (2)(co'!AT8</f>
        <v/>
      </c>
      <c r="LA4" s="4" t="str">
        <f>'業者カード (2)(co'!AU8</f>
        <v/>
      </c>
      <c r="LB4" s="4" t="str">
        <f>'業者カード (2)(co'!AV8</f>
        <v/>
      </c>
      <c r="LC4" s="4" t="str">
        <f>'業者カード (2)(co'!AW8</f>
        <v/>
      </c>
      <c r="LD4" s="4" t="str">
        <f>'業者カード (2)(co'!AX8</f>
        <v/>
      </c>
      <c r="LE4" s="4" t="str">
        <f>'業者カード (2)(co'!AY8</f>
        <v/>
      </c>
      <c r="LF4" s="4" t="str">
        <f>'業者カード (2)(co'!AZ8</f>
        <v/>
      </c>
      <c r="LG4" s="4" t="str">
        <f>'業者カード (2)(co'!BA8</f>
        <v/>
      </c>
      <c r="LH4" s="4" t="str">
        <f>'業者カード (2)(co'!BB8</f>
        <v/>
      </c>
      <c r="LI4" s="4" t="str">
        <f>'業者カード (2)(co'!BC8</f>
        <v/>
      </c>
      <c r="LJ4" s="4" t="str">
        <f>'業者カード (2)(co'!BD8</f>
        <v/>
      </c>
      <c r="LK4" s="4" t="str">
        <f>'業者カード (2)(co'!BE8</f>
        <v/>
      </c>
      <c r="LL4" s="4" t="str">
        <f>'業者カード (2)(co'!BF8</f>
        <v/>
      </c>
      <c r="LM4" s="4" t="str">
        <f>'業者カード (2)(co'!BG8</f>
        <v/>
      </c>
      <c r="LN4" s="4" t="str">
        <f>'業者カード (2)(co'!BH8</f>
        <v/>
      </c>
      <c r="LO4" s="4" t="str">
        <f>'業者カード (2)(co'!BI8</f>
        <v/>
      </c>
      <c r="LP4" s="4" t="str">
        <f>'業者カード (2)(co'!BJ8</f>
        <v/>
      </c>
      <c r="LQ4" s="4" t="str">
        <f>'業者カード (2)(co'!BK8</f>
        <v/>
      </c>
      <c r="LR4" s="4" t="str">
        <f>'業者カード (2)(co'!BL8</f>
        <v/>
      </c>
      <c r="LS4" s="4" t="str">
        <f>'業者カード (2)(co'!BM8</f>
        <v/>
      </c>
      <c r="LT4" s="4" t="str">
        <f>'業者カード (2)(co'!BN8</f>
        <v/>
      </c>
      <c r="LU4" s="4" t="str">
        <f>'業者カード (2)(co'!BO8</f>
        <v/>
      </c>
      <c r="LV4" s="4" t="str">
        <f>'業者カード (2)(co'!BP7</f>
        <v/>
      </c>
      <c r="LW4" s="4" t="str">
        <f>'業者カード (2)(co'!BQ7</f>
        <v/>
      </c>
      <c r="LX4" s="4" t="str">
        <f>'業者カード (2)(co'!BR7</f>
        <v/>
      </c>
      <c r="LY4" s="4" t="str">
        <f>'業者カード (2)(co'!BS7</f>
        <v/>
      </c>
      <c r="LZ4" s="4" t="str">
        <f>'業者カード (2)(co'!BT7</f>
        <v/>
      </c>
      <c r="MA4" s="4" t="str">
        <f>'業者カード (2)(co'!BU7</f>
        <v/>
      </c>
      <c r="MB4" s="4" t="str">
        <f>'業者カード (2)(co'!BV7</f>
        <v/>
      </c>
      <c r="MC4" s="4" t="str">
        <f>'業者カード (2)(co'!BW7</f>
        <v/>
      </c>
      <c r="MD4" s="4" t="str">
        <f>'業者カード (2)(co'!BX7</f>
        <v/>
      </c>
      <c r="ME4" s="4" t="str">
        <f>'業者カード (2)(co'!BY7</f>
        <v/>
      </c>
      <c r="MF4" s="4" t="str">
        <f>'業者カード (2)(co'!BP8</f>
        <v/>
      </c>
      <c r="MG4" s="4" t="str">
        <f>'業者カード (2)(co'!BQ8</f>
        <v/>
      </c>
      <c r="MH4" s="4" t="str">
        <f>'業者カード (2)(co'!BR8</f>
        <v/>
      </c>
      <c r="MI4" s="4" t="str">
        <f>'業者カード (2)(co'!BS8</f>
        <v/>
      </c>
      <c r="MJ4" s="4" t="str">
        <f>'業者カード (2)(co'!BT8</f>
        <v/>
      </c>
      <c r="MK4" s="4" t="str">
        <f>'業者カード (2)(co'!BU8</f>
        <v/>
      </c>
      <c r="ML4" s="4" t="str">
        <f>'業者カード (2)(co'!BV8</f>
        <v/>
      </c>
      <c r="MM4" s="4" t="str">
        <f>'業者カード (2)(co'!BW8</f>
        <v/>
      </c>
      <c r="MN4" s="4" t="str">
        <f>'業者カード (2)(co'!BX8</f>
        <v/>
      </c>
      <c r="MO4" s="4" t="str">
        <f>'業者カード (2)(co'!BY8</f>
        <v/>
      </c>
      <c r="MP4" s="4" t="str">
        <f>'業者カード (2)(co'!BZ8</f>
        <v/>
      </c>
      <c r="MQ4" s="4" t="str">
        <f>'業者カード (2)(co'!CA8</f>
        <v/>
      </c>
      <c r="MR4" s="4" t="str">
        <f>'業者カード (2)(co'!CB8</f>
        <v/>
      </c>
      <c r="MS4" s="4" t="str">
        <f>'業者カード (2)(co'!CC8</f>
        <v/>
      </c>
      <c r="MT4" s="4" t="str">
        <f>'業者カード (2)(co'!CD8</f>
        <v/>
      </c>
      <c r="MU4" s="4" t="str">
        <f>'業者カード (2)(co'!CE8</f>
        <v/>
      </c>
      <c r="MV4" s="4" t="str">
        <f>'業者カード (2)(co'!CF8</f>
        <v/>
      </c>
      <c r="MW4" s="4" t="str">
        <f>'業者カード (2)(co'!CG8</f>
        <v/>
      </c>
      <c r="MX4" s="4" t="str">
        <f>'業者カード (2)(co'!CH8</f>
        <v/>
      </c>
      <c r="MY4" s="4" t="str">
        <f>'業者カード (2)(co'!CI8</f>
        <v/>
      </c>
      <c r="MZ4" s="4" t="str">
        <f>'業者カード (2)(co'!CJ8</f>
        <v/>
      </c>
      <c r="NA4" s="4" t="str">
        <f>'業者カード (2)(co'!CK8</f>
        <v/>
      </c>
      <c r="NB4" s="4" t="str">
        <f>'業者カード (2)(co'!CL8</f>
        <v/>
      </c>
      <c r="NC4" s="4" t="str">
        <f>'業者カード (2)(co'!CM8</f>
        <v/>
      </c>
      <c r="ND4" s="4" t="str">
        <f>'業者カード (2)(co'!CN8</f>
        <v/>
      </c>
      <c r="NE4" s="4" t="str">
        <f>'業者カード (2)(co'!CO8</f>
        <v/>
      </c>
      <c r="NF4" s="4" t="str">
        <f>'業者カード (2)(co'!CP8</f>
        <v/>
      </c>
      <c r="NG4" s="4" t="str">
        <f>'業者カード (2)(co'!CQ8</f>
        <v/>
      </c>
      <c r="NH4" s="4" t="str">
        <f>'業者カード (2)(co'!CR8</f>
        <v/>
      </c>
      <c r="NI4" s="4" t="str">
        <f>'業者カード (2)(co'!CS8</f>
        <v/>
      </c>
      <c r="NJ4" s="4" t="str">
        <f>'業者カード (2)(co'!CT8</f>
        <v/>
      </c>
      <c r="NK4" s="4" t="str">
        <f>'業者カード (2)(co'!CU8</f>
        <v/>
      </c>
      <c r="NL4" s="4" t="str">
        <f>'業者カード (2)(co'!CV8</f>
        <v/>
      </c>
      <c r="NM4" s="4" t="str">
        <f>'業者カード (2)(co'!CW8</f>
        <v/>
      </c>
      <c r="NN4" s="4" t="str">
        <f>'業者カード (2)(co'!CX8</f>
        <v/>
      </c>
      <c r="NO4" s="4" t="str">
        <f>'業者カード (2)(co'!CY8</f>
        <v/>
      </c>
      <c r="NP4" s="4" t="str">
        <f>'業者カード (2)(co'!CZ8</f>
        <v/>
      </c>
      <c r="NQ4" s="4" t="str">
        <f>'業者カード (2)(co'!DA8</f>
        <v/>
      </c>
      <c r="NR4" s="4" t="str">
        <f>'業者カード (2)(co'!DB8</f>
        <v/>
      </c>
      <c r="NS4" s="4" t="str">
        <f>'業者カード (2)(co'!DC8</f>
        <v/>
      </c>
      <c r="NT4" s="4" t="str">
        <f>'業者カード (2)(co'!DD8</f>
        <v/>
      </c>
      <c r="NU4" s="4" t="str">
        <f>'業者カード (2)(co'!DE8</f>
        <v/>
      </c>
      <c r="NV4" s="4" t="str">
        <f>'業者カード (2)(co'!DF8</f>
        <v/>
      </c>
      <c r="NW4" s="4" t="str">
        <f>'業者カード (2)(co'!DG8</f>
        <v/>
      </c>
      <c r="NX4" s="4" t="str">
        <f>'業者カード (2)(co'!DH8</f>
        <v/>
      </c>
      <c r="NY4" s="4" t="str">
        <f>'業者カード (2)(co'!DI8</f>
        <v/>
      </c>
      <c r="NZ4" s="4" t="str">
        <f>'業者カード (2)(co'!DJ8</f>
        <v/>
      </c>
      <c r="OA4" s="4" t="str">
        <f>'業者カード (2)(co'!DK8</f>
        <v/>
      </c>
      <c r="OB4" s="4" t="str">
        <f>'業者カード (2)(co'!DL8</f>
        <v/>
      </c>
      <c r="OC4" s="4" t="str">
        <f>'業者カード (2)(co'!DM8</f>
        <v/>
      </c>
      <c r="OD4" s="4" t="str">
        <f>'業者カード (2)(co'!DN8</f>
        <v/>
      </c>
      <c r="OE4" s="4" t="str">
        <f>'業者カード (2)(co'!DO8</f>
        <v/>
      </c>
      <c r="OF4" s="4" t="str">
        <f>'業者カード (2)(co'!DP8</f>
        <v/>
      </c>
      <c r="OG4" s="4" t="str">
        <f>'業者カード (2)(co'!DQ8</f>
        <v/>
      </c>
      <c r="OH4" s="4" t="str">
        <f>'業者カード(3)(co'!Y5</f>
        <v/>
      </c>
      <c r="OI4" s="4" t="str">
        <f>'業者カード(3)(co'!Z5</f>
        <v/>
      </c>
      <c r="OJ4" s="4" t="str">
        <f>'業者カード(3)(co'!AA5</f>
        <v/>
      </c>
      <c r="OK4" s="4" t="str">
        <f>'業者カード(3)(co'!AB5</f>
        <v/>
      </c>
      <c r="OL4" s="4" t="str">
        <f>'業者カード(3)(co'!AC5</f>
        <v/>
      </c>
      <c r="OM4" s="4" t="str">
        <f>'業者カード(3)(co'!AD5</f>
        <v/>
      </c>
      <c r="ON4" s="4" t="str">
        <f>'業者カード(3)(co'!AE5</f>
        <v/>
      </c>
      <c r="OO4" s="4" t="str">
        <f>'業者カード(3)(co'!AF5</f>
        <v/>
      </c>
      <c r="OP4" s="4" t="str">
        <f>'業者カード(3)(co'!AG5</f>
        <v/>
      </c>
      <c r="OQ4" s="4" t="str">
        <f>'業者カード(3)(co'!AH5</f>
        <v/>
      </c>
      <c r="OR4" s="4" t="str">
        <f>'業者カード(3)(co'!AI5</f>
        <v/>
      </c>
      <c r="OS4" s="4" t="str">
        <f>'業者カード(3)(co'!AJ5</f>
        <v/>
      </c>
      <c r="OT4" s="4" t="str">
        <f>'業者カード(3)(co'!AK5</f>
        <v/>
      </c>
      <c r="OU4" s="4" t="str">
        <f>'業者カード(3)(co'!AL5</f>
        <v/>
      </c>
      <c r="OV4" s="4" t="str">
        <f>'業者カード(3)(co'!AM5</f>
        <v/>
      </c>
      <c r="OW4" s="4" t="str">
        <f>'業者カード(3)(co'!AN5</f>
        <v/>
      </c>
      <c r="OX4" s="4" t="str">
        <f>'業者カード(3)(co'!AO5</f>
        <v/>
      </c>
      <c r="OY4" s="4" t="str">
        <f>'業者カード(3)(co'!AP5</f>
        <v/>
      </c>
      <c r="OZ4" s="4" t="str">
        <f>'業者カード(3)(co'!AQ5</f>
        <v/>
      </c>
      <c r="PA4" s="4" t="str">
        <f>'業者カード(3)(co'!AR5</f>
        <v/>
      </c>
      <c r="PB4" s="4" t="str">
        <f>'業者カード(3)(co'!AS5</f>
        <v/>
      </c>
      <c r="PC4" s="4" t="str">
        <f>'業者カード(3)(co'!AT5</f>
        <v/>
      </c>
      <c r="PD4" s="4" t="str">
        <f>'業者カード(3)(co'!AU5</f>
        <v/>
      </c>
      <c r="PE4" s="4" t="str">
        <f>'業者カード(3)(co'!AV5</f>
        <v/>
      </c>
      <c r="PF4" s="4" t="str">
        <f>'業者カード(3)(co'!AW5</f>
        <v/>
      </c>
      <c r="PG4" s="4" t="str">
        <f>'業者カード(3)(co'!AX5</f>
        <v/>
      </c>
      <c r="PH4" s="4" t="str">
        <f>'業者カード(3)(co'!AY5</f>
        <v/>
      </c>
      <c r="PI4" s="4" t="str">
        <f>'業者カード(3)(co'!AZ5</f>
        <v/>
      </c>
      <c r="PJ4" s="4" t="str">
        <f>'業者カード(3)(co'!BA5</f>
        <v/>
      </c>
      <c r="PK4" s="4" t="str">
        <f>'業者カード(3)(co'!BB5</f>
        <v/>
      </c>
      <c r="PL4" s="4" t="str">
        <f>'業者カード(3)(co'!BC5</f>
        <v/>
      </c>
      <c r="PM4" s="4" t="str">
        <f>'業者カード(3)(co'!BD5</f>
        <v/>
      </c>
      <c r="PN4" s="4" t="str">
        <f>'業者カード(3)(co'!BE5</f>
        <v/>
      </c>
      <c r="PO4" s="4" t="str">
        <f>'業者カード(3)(co'!BF5</f>
        <v/>
      </c>
      <c r="PP4" s="4" t="str">
        <f>'業者カード(3)(co'!BG5</f>
        <v/>
      </c>
      <c r="PQ4" s="4" t="str">
        <f>'業者カード(3)(co'!BH5</f>
        <v/>
      </c>
      <c r="PR4" s="4" t="str">
        <f>'業者カード(3)(co'!BI5</f>
        <v/>
      </c>
      <c r="PS4" s="4" t="str">
        <f>'業者カード(3)(co'!BJ5</f>
        <v/>
      </c>
      <c r="PT4" s="4" t="str">
        <f>'業者カード(3)(co'!BK5</f>
        <v/>
      </c>
      <c r="PU4" s="4" t="str">
        <f>'業者カード(3)(co'!BL5</f>
        <v/>
      </c>
      <c r="PV4" s="4" t="str">
        <f>'業者カード(3)(co'!BM5</f>
        <v/>
      </c>
      <c r="PW4" s="4" t="str">
        <f>'業者カード(3)(co'!BN5</f>
        <v/>
      </c>
      <c r="PX4" s="4" t="str">
        <f>'業者カード(3)(co'!BO5</f>
        <v/>
      </c>
      <c r="PY4" s="4" t="str">
        <f>'業者カード(3)(co'!BP5</f>
        <v/>
      </c>
      <c r="PZ4" s="4" t="str">
        <f>'業者カード(3)(co'!BQ5</f>
        <v/>
      </c>
      <c r="QA4" s="4" t="str">
        <f>'業者カード(3)(co'!BR5</f>
        <v/>
      </c>
      <c r="QB4" s="4" t="str">
        <f>'業者カード(3)(co'!BS5</f>
        <v/>
      </c>
      <c r="QC4" s="4" t="str">
        <f>'業者カード(3)(co'!BT5</f>
        <v/>
      </c>
      <c r="QD4" s="4" t="str">
        <f>'業者カード(3)(co'!BU5</f>
        <v/>
      </c>
      <c r="QE4" s="4" t="str">
        <f>'業者カード(3)(co'!BV5</f>
        <v/>
      </c>
      <c r="QF4" s="4" t="str">
        <f>'業者カード(3)(co'!BW5</f>
        <v/>
      </c>
      <c r="QG4" s="4" t="str">
        <f>'業者カード(3)(co'!BX5</f>
        <v/>
      </c>
      <c r="QH4" s="4" t="str">
        <f>'業者カード(3)(co'!BY5</f>
        <v/>
      </c>
      <c r="QI4" s="4" t="str">
        <f>'業者カード(3)(co'!BZ5</f>
        <v/>
      </c>
      <c r="QJ4" s="4" t="str">
        <f>'業者カード(3)(co'!CA5</f>
        <v/>
      </c>
      <c r="QK4" s="4" t="str">
        <f>'業者カード(3)(co'!CB5</f>
        <v/>
      </c>
      <c r="QL4" s="4" t="str">
        <f>'業者カード(3)(co'!CC5</f>
        <v/>
      </c>
      <c r="QM4" s="4" t="str">
        <f>'業者カード(3)(co'!CD5</f>
        <v/>
      </c>
      <c r="QN4" s="4" t="str">
        <f>'業者カード(3)(co'!CE5</f>
        <v/>
      </c>
      <c r="QO4" s="4" t="str">
        <f>'業者カード(3)(co'!CF5</f>
        <v/>
      </c>
      <c r="QP4" s="4" t="str">
        <f>'業者カード(3)(co'!CG5</f>
        <v/>
      </c>
      <c r="QQ4" s="4" t="str">
        <f>'業者カード(3)(co'!CH5</f>
        <v/>
      </c>
      <c r="QR4" s="4" t="str">
        <f>'業者カード(3)(co'!CI5</f>
        <v/>
      </c>
      <c r="QS4" s="4" t="str">
        <f>'業者カード(3)(co'!CJ5</f>
        <v/>
      </c>
      <c r="QT4" s="4" t="str">
        <f>'業者カード(3)(co'!CK5</f>
        <v/>
      </c>
      <c r="QU4" s="4" t="str">
        <f>'業者カード(3)(co'!CL5</f>
        <v/>
      </c>
      <c r="QV4" s="4" t="str">
        <f>'業者カード(3)(co'!CM5</f>
        <v/>
      </c>
      <c r="QW4" s="4" t="str">
        <f>'業者カード(3)(co'!CN5</f>
        <v/>
      </c>
      <c r="QX4" s="4" t="str">
        <f>'業者カード(3)(co'!CO5</f>
        <v/>
      </c>
      <c r="QY4" s="4" t="str">
        <f>'業者カード(3)(co'!CP5</f>
        <v/>
      </c>
      <c r="QZ4" s="4" t="str">
        <f>'業者カード(3)(co'!CQ5</f>
        <v/>
      </c>
      <c r="RA4" s="4" t="str">
        <f>'業者カード(3)(co'!CR5</f>
        <v/>
      </c>
      <c r="RB4" s="4" t="str">
        <f>'業者カード(3)(co'!CS5</f>
        <v/>
      </c>
      <c r="RC4" s="4" t="str">
        <f>'業者カード(3)(co'!CT5</f>
        <v/>
      </c>
      <c r="RD4" s="4" t="str">
        <f>'業者カード(3)(co'!CU5</f>
        <v/>
      </c>
      <c r="RE4" s="4" t="str">
        <f>'業者カード(3)(co'!CV5</f>
        <v/>
      </c>
      <c r="RF4" s="4" t="str">
        <f>'業者カード(3)(co'!CW5</f>
        <v/>
      </c>
      <c r="RG4" s="4" t="str">
        <f>'業者カード(3)(co'!CX5</f>
        <v/>
      </c>
      <c r="RH4" s="4" t="str">
        <f>'業者カード(3)(co'!CY5</f>
        <v/>
      </c>
      <c r="RI4" s="4" t="str">
        <f>'業者カード(3)(co'!CZ5</f>
        <v/>
      </c>
      <c r="RJ4" s="4" t="str">
        <f>'業者カード(3)(co'!DA5</f>
        <v/>
      </c>
      <c r="RK4" s="4" t="str">
        <f>'業者カード(3)(co'!DB5</f>
        <v/>
      </c>
      <c r="RL4" s="4" t="str">
        <f>'業者カード(3)(co'!DC5</f>
        <v/>
      </c>
      <c r="RM4" s="4" t="str">
        <f>'業者カード(3)(co'!DD5</f>
        <v/>
      </c>
      <c r="RN4" s="4" t="str">
        <f>'業者カード(3)(co'!DE5</f>
        <v/>
      </c>
      <c r="RO4" s="4" t="str">
        <f>'業者カード(3)(co'!DF5</f>
        <v/>
      </c>
      <c r="RP4" s="4" t="str">
        <f>'業者カード(3)(co'!DG5</f>
        <v/>
      </c>
      <c r="RQ4" s="4" t="str">
        <f>'業者カード(3)(co'!DH5</f>
        <v/>
      </c>
      <c r="RR4" s="4" t="str">
        <f>'業者カード(3)(co'!DI5</f>
        <v/>
      </c>
      <c r="RS4" s="4" t="str">
        <f>'業者カード(3)(co'!DJ5</f>
        <v/>
      </c>
      <c r="RT4" s="4" t="str">
        <f>'業者カード(3)(co'!DK5</f>
        <v/>
      </c>
      <c r="RU4" s="4" t="str">
        <f>'業者カード(3)(co'!DL5</f>
        <v/>
      </c>
      <c r="RV4" s="4" t="str">
        <f>'業者カード(3)(co'!DM5</f>
        <v/>
      </c>
      <c r="RW4" s="4" t="str">
        <f>'業者カード(3)(co'!DN5</f>
        <v/>
      </c>
      <c r="RX4" s="4" t="str">
        <f>'業者カード(3)(co'!DO5</f>
        <v/>
      </c>
      <c r="RY4" s="4" t="str">
        <f>'業者カード(3)(co'!DP5</f>
        <v/>
      </c>
      <c r="RZ4" s="4" t="str">
        <f>'業者カード(3)(co'!DQ5</f>
        <v/>
      </c>
      <c r="SA4" s="4" t="str">
        <f>'業者カード(3)(co'!DR5</f>
        <v/>
      </c>
      <c r="SB4" s="4">
        <f>基本情報入力シート!C72</f>
        <v>0</v>
      </c>
      <c r="SC4" s="4">
        <f>基本情報入力シート!C61</f>
        <v>0</v>
      </c>
      <c r="SD4" s="4">
        <f>基本情報入力シート!C63</f>
        <v>0</v>
      </c>
      <c r="SE4" s="4">
        <f>基本情報入力シート!C64</f>
        <v>0</v>
      </c>
      <c r="SF4" s="4">
        <f>基本情報入力シート!C65</f>
        <v>0</v>
      </c>
      <c r="SG4" s="4">
        <f>基本情報入力シート!C67</f>
        <v>0</v>
      </c>
      <c r="SH4" s="4">
        <f>基本情報入力シート!C68</f>
        <v>0</v>
      </c>
      <c r="SI4" s="4">
        <f>基本情報入力シート!C69</f>
        <v>0</v>
      </c>
      <c r="SJ4" s="4" t="b">
        <f>'資本・人的関係'!X5</f>
        <v>0</v>
      </c>
      <c r="SK4" s="4" t="str">
        <f>'資本・人的関係'!Y5</f>
        <v/>
      </c>
      <c r="SL4" s="4" t="str">
        <f>'資本・人的関係'!Z5</f>
        <v/>
      </c>
      <c r="SM4" s="4" t="str">
        <f>'資本・人的関係'!AA5</f>
        <v/>
      </c>
      <c r="SN4" s="4" t="str">
        <f>'資本・人的関係'!AB5</f>
        <v/>
      </c>
      <c r="SO4" s="4" t="str">
        <f>'資本・人的関係'!AC5</f>
        <v/>
      </c>
      <c r="SP4" s="4" t="str">
        <f>'資本・人的関係'!AD5</f>
        <v/>
      </c>
      <c r="SQ4" s="4" t="str">
        <f>'資本・人的関係'!AE5</f>
        <v/>
      </c>
      <c r="SR4" s="4" t="str">
        <f>'資本・人的関係'!AF5</f>
        <v/>
      </c>
      <c r="SS4" s="4" t="str">
        <f>'資本・人的関係'!AG5</f>
        <v/>
      </c>
      <c r="ST4" s="4" t="str">
        <f>'資本・人的関係'!AH5</f>
        <v/>
      </c>
      <c r="SU4" s="4" t="str">
        <f>'資本・人的関係'!AI5</f>
        <v/>
      </c>
      <c r="SV4" s="4" t="str">
        <f>'資本・人的関係'!AJ5</f>
        <v/>
      </c>
      <c r="SW4" s="4" t="str">
        <f>'資本・人的関係'!AK5</f>
        <v/>
      </c>
      <c r="SX4" s="4" t="str">
        <f>'資本・人的関係'!AL5</f>
        <v/>
      </c>
      <c r="SY4" s="4" t="str">
        <f>'資本・人的関係'!AM5</f>
        <v/>
      </c>
      <c r="SZ4" s="4" t="str">
        <f>'資本・人的関係'!AN5</f>
        <v/>
      </c>
      <c r="TA4" s="4" t="str">
        <f>'資本・人的関係'!AO5</f>
        <v/>
      </c>
      <c r="TB4" s="4" t="str">
        <f>'資本・人的関係'!AP5</f>
        <v/>
      </c>
      <c r="TC4" s="4" t="str">
        <f>'資本・人的関係'!AQ5</f>
        <v/>
      </c>
      <c r="TD4" s="4" t="str">
        <f>'資本・人的関係'!AR5</f>
        <v/>
      </c>
      <c r="TE4" s="4" t="str">
        <f>'資本・人的関係'!AS5</f>
        <v/>
      </c>
      <c r="TF4" s="4" t="str">
        <f>'資本・人的関係'!AT5</f>
        <v/>
      </c>
      <c r="TG4" s="4" t="str">
        <f>'資本・人的関係'!AU5</f>
        <v/>
      </c>
      <c r="TH4" s="4" t="str">
        <f>'資本・人的関係'!AV5</f>
        <v/>
      </c>
      <c r="TI4" s="4" t="str">
        <f>'資本・人的関係'!AW5</f>
        <v/>
      </c>
      <c r="TJ4" s="4" t="str">
        <f>'資本・人的関係'!AX5</f>
        <v/>
      </c>
      <c r="TK4" s="23"/>
    </row>
    <row r="5" spans="2:531">
      <c r="C5" t="s">
        <v>330</v>
      </c>
    </row>
    <row r="6" spans="2:531" ht="37.5">
      <c r="C6" s="9" t="s">
        <v>312</v>
      </c>
      <c r="D6" s="15" t="s">
        <v>331</v>
      </c>
    </row>
    <row r="7" spans="2:531" ht="22.5" customHeight="1">
      <c r="B7" s="8"/>
      <c r="C7" s="10" t="s">
        <v>7</v>
      </c>
      <c r="D7" s="16" t="str">
        <f>IF(基本情報入力シート!D2="","ok","未入力の項目があります")</f>
        <v>未入力の項目があります</v>
      </c>
    </row>
    <row r="8" spans="2:531" ht="22.5" customHeight="1">
      <c r="B8" s="8"/>
      <c r="C8" s="10" t="s">
        <v>314</v>
      </c>
      <c r="D8" s="16" t="str">
        <f>IF('会社情報(co'!C3="","ok","未入力の項目があります")</f>
        <v>未入力の項目があります</v>
      </c>
    </row>
    <row r="9" spans="2:531" ht="22.5" customHeight="1">
      <c r="B9" s="8">
        <v>2</v>
      </c>
      <c r="C9" s="10" t="s">
        <v>341</v>
      </c>
      <c r="D9" s="16" t="s">
        <v>377</v>
      </c>
    </row>
    <row r="10" spans="2:531" ht="22.5" customHeight="1">
      <c r="B10" s="8">
        <v>3</v>
      </c>
      <c r="C10" s="11" t="s">
        <v>337</v>
      </c>
      <c r="D10" s="16" t="s">
        <v>377</v>
      </c>
    </row>
    <row r="11" spans="2:531" ht="22.5" customHeight="1">
      <c r="B11" s="8">
        <v>4</v>
      </c>
      <c r="C11" s="11" t="s">
        <v>121</v>
      </c>
      <c r="D11" s="16" t="str">
        <f>IF('業者カード (1)(co'!F2="","ok","未入力の項目があります")</f>
        <v>未入力の項目があります</v>
      </c>
    </row>
    <row r="12" spans="2:531" ht="22.5" customHeight="1">
      <c r="B12" s="8">
        <v>4</v>
      </c>
      <c r="C12" s="11" t="s">
        <v>342</v>
      </c>
      <c r="D12" s="16" t="s">
        <v>377</v>
      </c>
    </row>
    <row r="13" spans="2:531" ht="22.5" customHeight="1">
      <c r="B13" s="8">
        <v>4</v>
      </c>
      <c r="C13" s="11" t="s">
        <v>343</v>
      </c>
      <c r="D13" s="16" t="s">
        <v>377</v>
      </c>
    </row>
    <row r="14" spans="2:531" ht="22.5" customHeight="1">
      <c r="B14" s="8">
        <v>12</v>
      </c>
      <c r="C14" s="11" t="s">
        <v>159</v>
      </c>
      <c r="D14" s="16" t="s">
        <v>377</v>
      </c>
    </row>
    <row r="15" spans="2:531" ht="22.5" customHeight="1">
      <c r="B15" s="8">
        <v>13</v>
      </c>
      <c r="C15" s="10" t="s">
        <v>310</v>
      </c>
      <c r="D15" s="16" t="str">
        <f>IF(役員等調書及び照会承諾書!A6="","ok","未入力の項目があります")</f>
        <v>未入力の項目があります</v>
      </c>
    </row>
    <row r="16" spans="2:531" ht="22.5" customHeight="1">
      <c r="B16" s="8">
        <v>14</v>
      </c>
      <c r="C16" s="10" t="s">
        <v>131</v>
      </c>
      <c r="D16" s="16" t="s">
        <v>377</v>
      </c>
    </row>
    <row r="19" spans="2:4">
      <c r="C19" t="s">
        <v>258</v>
      </c>
    </row>
    <row r="20" spans="2:4" ht="33" customHeight="1">
      <c r="C20" s="9" t="s">
        <v>312</v>
      </c>
      <c r="D20" s="17" t="s">
        <v>347</v>
      </c>
    </row>
    <row r="21" spans="2:4" ht="22.5" customHeight="1">
      <c r="B21" s="8">
        <v>5</v>
      </c>
      <c r="C21" s="12" t="s">
        <v>344</v>
      </c>
      <c r="D21" s="18"/>
    </row>
    <row r="22" spans="2:4" ht="22.5" customHeight="1">
      <c r="B22" s="8">
        <v>6</v>
      </c>
      <c r="C22" s="12" t="s">
        <v>333</v>
      </c>
      <c r="D22" s="18"/>
    </row>
    <row r="23" spans="2:4" ht="22.5" customHeight="1">
      <c r="B23" s="8">
        <v>7</v>
      </c>
      <c r="C23" s="13" t="s">
        <v>339</v>
      </c>
      <c r="D23" s="18"/>
    </row>
    <row r="24" spans="2:4" ht="22.5" customHeight="1">
      <c r="B24" s="8">
        <v>8</v>
      </c>
      <c r="C24" s="12" t="s">
        <v>334</v>
      </c>
      <c r="D24" s="18"/>
    </row>
    <row r="25" spans="2:4" ht="22.5" customHeight="1">
      <c r="B25" s="8">
        <v>9</v>
      </c>
      <c r="C25" s="12" t="s">
        <v>332</v>
      </c>
      <c r="D25" s="18"/>
    </row>
    <row r="26" spans="2:4" ht="22.5" customHeight="1">
      <c r="B26" s="8">
        <v>10</v>
      </c>
      <c r="C26" s="12" t="s">
        <v>336</v>
      </c>
      <c r="D26" s="18"/>
    </row>
    <row r="27" spans="2:4" ht="22.5" customHeight="1">
      <c r="B27" s="8">
        <v>11</v>
      </c>
      <c r="C27" s="12" t="s">
        <v>338</v>
      </c>
      <c r="D27" s="18"/>
    </row>
    <row r="28" spans="2:4" ht="22.5" customHeight="1">
      <c r="B28" s="8">
        <v>14</v>
      </c>
      <c r="C28" s="11" t="s">
        <v>328</v>
      </c>
      <c r="D28" s="18"/>
    </row>
    <row r="29" spans="2:4" ht="22.5" customHeight="1">
      <c r="B29" s="8">
        <v>15</v>
      </c>
      <c r="C29" s="12" t="s">
        <v>294</v>
      </c>
      <c r="D29" s="18"/>
    </row>
    <row r="30" spans="2:4" ht="22.5" customHeight="1">
      <c r="B30" s="8">
        <v>16</v>
      </c>
      <c r="C30" s="12" t="s">
        <v>345</v>
      </c>
      <c r="D30" s="18"/>
    </row>
    <row r="31" spans="2:4" ht="22.5" customHeight="1">
      <c r="B31" s="8">
        <v>17</v>
      </c>
      <c r="C31" s="12" t="s">
        <v>346</v>
      </c>
      <c r="D31" s="18"/>
    </row>
  </sheetData>
  <sheetProtection sheet="1" objects="1" scenarios="1"/>
  <mergeCells count="1">
    <mergeCell ref="B2:D2"/>
  </mergeCells>
  <phoneticPr fontId="3"/>
  <dataValidations count="1">
    <dataValidation type="list" allowBlank="1" showDropDown="0" showInputMessage="1" showErrorMessage="1" sqref="D21:D31">
      <formula1>"レ"</formula1>
    </dataValidation>
  </dataValidations>
  <pageMargins left="0.70866141732283472" right="0.39370078740157483" top="0.39370078740157483" bottom="0.39370078740157483" header="0.31496062992125984" footer="0.31496062992125984"/>
  <pageSetup paperSize="9" fitToWidth="1" fitToHeight="1"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2">
    <tabColor theme="5" tint="0.4"/>
    <pageSetUpPr fitToPage="1"/>
  </sheetPr>
  <dimension ref="A2:D72"/>
  <sheetViews>
    <sheetView view="pageBreakPreview" zoomScaleSheetLayoutView="100" workbookViewId="0">
      <selection activeCell="C27" sqref="C27"/>
    </sheetView>
  </sheetViews>
  <sheetFormatPr defaultRowHeight="18.75"/>
  <cols>
    <col min="1" max="1" width="4.125" customWidth="1"/>
    <col min="2" max="2" width="25.5" bestFit="1" customWidth="1"/>
    <col min="3" max="3" width="76.75" customWidth="1"/>
  </cols>
  <sheetData>
    <row r="2" spans="1:4" ht="25.5">
      <c r="A2" s="24" t="s">
        <v>220</v>
      </c>
      <c r="B2" s="24"/>
      <c r="C2" s="24"/>
      <c r="D2" s="40" t="str">
        <f>IF(COUNTIF(D3:D69,"入力漏れ")=0,"","注意：未入力の項目があります")</f>
        <v>注意：未入力の項目があります</v>
      </c>
    </row>
    <row r="3" spans="1:4">
      <c r="B3" s="9" t="s">
        <v>309</v>
      </c>
      <c r="C3" s="29"/>
      <c r="D3" s="41" t="str">
        <f>IF(C3="","入力漏れ","")</f>
        <v>入力漏れ</v>
      </c>
    </row>
    <row r="4" spans="1:4" ht="24">
      <c r="A4" s="25" t="s">
        <v>278</v>
      </c>
      <c r="B4" s="25"/>
    </row>
    <row r="5" spans="1:4">
      <c r="B5" s="9" t="s">
        <v>90</v>
      </c>
      <c r="C5" s="30"/>
      <c r="D5" s="41" t="str">
        <f>IF(C5="","入力漏れ","")</f>
        <v>入力漏れ</v>
      </c>
    </row>
    <row r="6" spans="1:4">
      <c r="B6" s="9" t="s">
        <v>49</v>
      </c>
      <c r="C6" s="31"/>
      <c r="D6" s="41" t="str">
        <f>IF(C6="","入力漏れ","")</f>
        <v>入力漏れ</v>
      </c>
    </row>
    <row r="7" spans="1:4">
      <c r="B7" s="9"/>
      <c r="C7" s="31"/>
    </row>
    <row r="8" spans="1:4" ht="6.75" customHeight="1">
      <c r="C8" s="32"/>
    </row>
    <row r="9" spans="1:4">
      <c r="B9" s="26" t="s">
        <v>31</v>
      </c>
      <c r="C9" s="33"/>
      <c r="D9" s="41" t="str">
        <f>IF(C9="","入力漏れ","")</f>
        <v>入力漏れ</v>
      </c>
    </row>
    <row r="10" spans="1:4">
      <c r="B10" s="9" t="s">
        <v>79</v>
      </c>
      <c r="C10" s="34"/>
      <c r="D10" s="41" t="str">
        <f>IF(C10="","入力漏れ","")</f>
        <v>入力漏れ</v>
      </c>
    </row>
    <row r="11" spans="1:4">
      <c r="B11" s="9"/>
      <c r="C11" s="34"/>
    </row>
    <row r="12" spans="1:4" ht="5.25" customHeight="1">
      <c r="C12" s="35"/>
    </row>
    <row r="13" spans="1:4">
      <c r="B13" s="26" t="s">
        <v>3</v>
      </c>
      <c r="C13" s="33"/>
      <c r="D13" s="41" t="str">
        <f>IF(C13="","入力漏れ","")</f>
        <v>入力漏れ</v>
      </c>
    </row>
    <row r="14" spans="1:4">
      <c r="B14" s="26" t="s">
        <v>101</v>
      </c>
      <c r="C14" s="33"/>
      <c r="D14" s="41" t="str">
        <f>IF(C14="","入力漏れ","")</f>
        <v>入力漏れ</v>
      </c>
    </row>
    <row r="15" spans="1:4" ht="6.75" customHeight="1"/>
    <row r="16" spans="1:4">
      <c r="B16" s="26" t="s">
        <v>76</v>
      </c>
      <c r="C16" s="33"/>
      <c r="D16" s="41" t="str">
        <f>IF(C16="","入力漏れ","")</f>
        <v>入力漏れ</v>
      </c>
    </row>
    <row r="17" spans="1:4">
      <c r="B17" s="26" t="s">
        <v>103</v>
      </c>
      <c r="C17" s="33"/>
      <c r="D17" s="41"/>
    </row>
    <row r="18" spans="1:4">
      <c r="B18" s="26" t="s">
        <v>117</v>
      </c>
      <c r="C18" s="33"/>
      <c r="D18" s="41" t="str">
        <f>IF(C18="","入力漏れ","")</f>
        <v>入力漏れ</v>
      </c>
    </row>
    <row r="19" spans="1:4" ht="6" customHeight="1"/>
    <row r="20" spans="1:4" ht="24">
      <c r="A20" s="25" t="s">
        <v>279</v>
      </c>
      <c r="B20" s="25"/>
    </row>
    <row r="21" spans="1:4">
      <c r="B21" s="26" t="s">
        <v>104</v>
      </c>
      <c r="C21" s="33"/>
      <c r="D21" s="41" t="str">
        <f>IF(C21="","入力漏れ","")</f>
        <v>入力漏れ</v>
      </c>
    </row>
    <row r="22" spans="1:4">
      <c r="B22" s="26" t="s">
        <v>54</v>
      </c>
      <c r="C22" s="33"/>
      <c r="D22" s="41" t="str">
        <f>IF(C22="","入力漏れ","")</f>
        <v>入力漏れ</v>
      </c>
    </row>
    <row r="23" spans="1:4">
      <c r="B23" s="26" t="s">
        <v>105</v>
      </c>
      <c r="C23" s="33"/>
      <c r="D23" s="41" t="str">
        <f>IF(C23="","入力漏れ","")</f>
        <v>入力漏れ</v>
      </c>
    </row>
    <row r="24" spans="1:4" ht="6.75" customHeight="1"/>
    <row r="25" spans="1:4" ht="24">
      <c r="A25" s="25" t="s">
        <v>280</v>
      </c>
      <c r="B25" s="25"/>
    </row>
    <row r="26" spans="1:4">
      <c r="B26" s="26" t="s">
        <v>108</v>
      </c>
      <c r="C26" s="33"/>
      <c r="D26" s="41" t="str">
        <f>IF(C26="","入力漏れ","")</f>
        <v>入力漏れ</v>
      </c>
    </row>
    <row r="27" spans="1:4" ht="6" customHeight="1">
      <c r="B27" s="27"/>
      <c r="C27" s="36"/>
    </row>
    <row r="28" spans="1:4">
      <c r="B28" s="26" t="s">
        <v>319</v>
      </c>
      <c r="C28" s="29"/>
      <c r="D28" s="41" t="str">
        <f>IF($C$26="有",IF(C28="","入力漏れ",""),"")</f>
        <v/>
      </c>
    </row>
    <row r="29" spans="1:4">
      <c r="B29" s="26" t="s">
        <v>287</v>
      </c>
      <c r="C29" s="29"/>
      <c r="D29" s="41" t="str">
        <f>IF($C$26="有",IF(C29="","入力漏れ",""),"")</f>
        <v/>
      </c>
    </row>
    <row r="30" spans="1:4" ht="7.5" customHeight="1"/>
    <row r="31" spans="1:4">
      <c r="B31" s="26" t="s">
        <v>111</v>
      </c>
      <c r="C31" s="33"/>
      <c r="D31" s="41" t="str">
        <f>IF($C$26="有",IF(C31="","入力漏れ",""),"")</f>
        <v/>
      </c>
    </row>
    <row r="32" spans="1:4">
      <c r="B32" s="26" t="s">
        <v>90</v>
      </c>
      <c r="C32" s="30"/>
      <c r="D32" s="41" t="str">
        <f>IF($C$26="有",IF(C32="","入力漏れ",""),"")</f>
        <v/>
      </c>
    </row>
    <row r="33" spans="1:4">
      <c r="B33" s="9" t="s">
        <v>112</v>
      </c>
      <c r="C33" s="37"/>
      <c r="D33" s="41" t="str">
        <f>IF($C$26="有",IF(C33="","入力漏れ",""),"")</f>
        <v/>
      </c>
    </row>
    <row r="34" spans="1:4">
      <c r="B34" s="9"/>
      <c r="C34" s="37"/>
    </row>
    <row r="35" spans="1:4" ht="6.75" customHeight="1"/>
    <row r="36" spans="1:4">
      <c r="B36" s="26" t="s">
        <v>113</v>
      </c>
      <c r="C36" s="33"/>
      <c r="D36" s="41" t="str">
        <f>IF($C$26="有",IF(C36="","入力漏れ",""),"")</f>
        <v/>
      </c>
    </row>
    <row r="37" spans="1:4">
      <c r="B37" s="26" t="s">
        <v>116</v>
      </c>
      <c r="C37" s="33"/>
      <c r="D37" s="41" t="str">
        <f>IF($C$26="有",IF(C37="","入力漏れ",""),"")</f>
        <v/>
      </c>
    </row>
    <row r="38" spans="1:4">
      <c r="B38" s="26" t="s">
        <v>27</v>
      </c>
      <c r="C38" s="33"/>
      <c r="D38" s="41" t="str">
        <f>IF($C$26="有",IF(C38="","入力漏れ",""),"")</f>
        <v/>
      </c>
    </row>
    <row r="39" spans="1:4">
      <c r="B39" s="26" t="s">
        <v>114</v>
      </c>
      <c r="C39" s="33"/>
      <c r="D39" s="41"/>
    </row>
    <row r="40" spans="1:4">
      <c r="B40" s="26" t="s">
        <v>115</v>
      </c>
      <c r="C40" s="33"/>
      <c r="D40" s="41" t="str">
        <f>IF($C$26="有",IF(C40="","入力漏れ",""),"")</f>
        <v/>
      </c>
    </row>
    <row r="41" spans="1:4" ht="6.75" customHeight="1"/>
    <row r="42" spans="1:4" ht="24">
      <c r="A42" s="25" t="s">
        <v>77</v>
      </c>
      <c r="B42" s="25"/>
    </row>
    <row r="43" spans="1:4">
      <c r="B43" s="26" t="s">
        <v>133</v>
      </c>
      <c r="C43" s="33"/>
      <c r="D43" s="41" t="str">
        <f>IF(C43="","入力漏れ","")</f>
        <v>入力漏れ</v>
      </c>
    </row>
    <row r="44" spans="1:4" ht="7.5" customHeight="1"/>
    <row r="45" spans="1:4">
      <c r="B45" s="26" t="s">
        <v>90</v>
      </c>
      <c r="C45" s="30"/>
      <c r="D45" s="41" t="str">
        <f>IF($C$43="有",IF(C45="","入力漏れ",""),"")</f>
        <v/>
      </c>
    </row>
    <row r="46" spans="1:4">
      <c r="B46" s="9" t="s">
        <v>134</v>
      </c>
      <c r="C46" s="38"/>
      <c r="D46" s="41" t="str">
        <f>IF($C$43="有",IF(C46="","入力漏れ",""),"")</f>
        <v/>
      </c>
    </row>
    <row r="47" spans="1:4">
      <c r="B47" s="9"/>
      <c r="C47" s="38"/>
    </row>
    <row r="48" spans="1:4" ht="6.75" customHeight="1"/>
    <row r="49" spans="1:4">
      <c r="B49" s="26" t="s">
        <v>305</v>
      </c>
      <c r="C49" s="39"/>
      <c r="D49" s="41" t="str">
        <f>IF($C$43="有",IF(C49="","入力漏れ",""),"")</f>
        <v/>
      </c>
    </row>
    <row r="50" spans="1:4">
      <c r="B50" s="26" t="s">
        <v>31</v>
      </c>
      <c r="C50" s="33"/>
      <c r="D50" s="41" t="str">
        <f>IF($C$43="有",IF(C50="","入力漏れ",""),"")</f>
        <v/>
      </c>
    </row>
    <row r="51" spans="1:4">
      <c r="B51" s="26" t="s">
        <v>135</v>
      </c>
      <c r="C51" s="33"/>
      <c r="D51" s="41" t="str">
        <f>IF($C$43="有",IF(C51="","入力漏れ",""),"")</f>
        <v/>
      </c>
    </row>
    <row r="52" spans="1:4">
      <c r="B52" s="26" t="s">
        <v>138</v>
      </c>
      <c r="C52" s="33"/>
      <c r="D52" s="41" t="str">
        <f>IF($C$43="有",IF(C52="","入力漏れ",""),"")</f>
        <v/>
      </c>
    </row>
    <row r="53" spans="1:4">
      <c r="B53" s="26" t="s">
        <v>141</v>
      </c>
      <c r="C53" s="33"/>
      <c r="D53" s="41"/>
    </row>
    <row r="54" spans="1:4">
      <c r="B54" s="26" t="s">
        <v>142</v>
      </c>
      <c r="C54" s="33"/>
      <c r="D54" s="41" t="str">
        <f>IF($C$43="有",IF(C54="","入力漏れ",""),"")</f>
        <v/>
      </c>
    </row>
    <row r="55" spans="1:4" ht="5.25" customHeight="1"/>
    <row r="56" spans="1:4" ht="24">
      <c r="A56" s="25" t="s">
        <v>281</v>
      </c>
      <c r="B56" s="25"/>
      <c r="C56" s="25"/>
    </row>
    <row r="57" spans="1:4">
      <c r="B57" s="17" t="s">
        <v>252</v>
      </c>
      <c r="C57" s="31"/>
      <c r="D57" s="41" t="str">
        <f>IF(C57="","入力漏れ","")</f>
        <v>入力漏れ</v>
      </c>
    </row>
    <row r="58" spans="1:4">
      <c r="B58" s="9"/>
      <c r="C58" s="31"/>
    </row>
    <row r="59" spans="1:4" ht="4.5" customHeight="1"/>
    <row r="60" spans="1:4" ht="24">
      <c r="A60" s="25" t="s">
        <v>391</v>
      </c>
      <c r="B60" s="25"/>
      <c r="C60" s="25"/>
    </row>
    <row r="61" spans="1:4">
      <c r="B61" s="9" t="s">
        <v>335</v>
      </c>
      <c r="C61" s="37"/>
      <c r="D61" s="41" t="str">
        <f>IF(C61="","入力漏れ","")</f>
        <v>入力漏れ</v>
      </c>
    </row>
    <row r="62" spans="1:4">
      <c r="B62" s="28" t="s">
        <v>357</v>
      </c>
    </row>
    <row r="63" spans="1:4">
      <c r="B63" s="26" t="s">
        <v>359</v>
      </c>
      <c r="C63" s="39"/>
    </row>
    <row r="64" spans="1:4">
      <c r="B64" s="26" t="s">
        <v>361</v>
      </c>
      <c r="C64" s="39"/>
    </row>
    <row r="65" spans="1:4">
      <c r="B65" s="26" t="s">
        <v>142</v>
      </c>
      <c r="C65" s="39"/>
    </row>
    <row r="66" spans="1:4">
      <c r="B66" s="28" t="s">
        <v>362</v>
      </c>
    </row>
    <row r="67" spans="1:4">
      <c r="B67" s="26" t="s">
        <v>359</v>
      </c>
      <c r="C67" s="39"/>
      <c r="D67" s="41" t="str">
        <f>IF($C$61="電子契約の利用を希望する",IF(C67="","入力漏れ",""),"")</f>
        <v/>
      </c>
    </row>
    <row r="68" spans="1:4">
      <c r="B68" s="26" t="s">
        <v>361</v>
      </c>
      <c r="C68" s="39"/>
      <c r="D68" s="41" t="str">
        <f>IF($C$61="電子契約の利用を希望する",IF(C68="","入力漏れ",""),"")</f>
        <v/>
      </c>
    </row>
    <row r="69" spans="1:4">
      <c r="B69" s="26" t="s">
        <v>142</v>
      </c>
      <c r="C69" s="39"/>
      <c r="D69" s="41" t="str">
        <f>IF($C$61="電子契約の利用を希望する",IF(C69="","入力漏れ",""),"")</f>
        <v/>
      </c>
    </row>
    <row r="70" spans="1:4" ht="4.5" customHeight="1"/>
    <row r="71" spans="1:4" ht="24">
      <c r="A71" s="25" t="s">
        <v>16</v>
      </c>
      <c r="B71" s="25"/>
      <c r="C71" s="25"/>
    </row>
    <row r="72" spans="1:4" ht="35.25" customHeight="1">
      <c r="B72" s="9" t="s">
        <v>120</v>
      </c>
      <c r="C72" s="39"/>
    </row>
  </sheetData>
  <sheetProtection sheet="1" objects="1" scenarios="1"/>
  <mergeCells count="13">
    <mergeCell ref="A56:C56"/>
    <mergeCell ref="A60:C60"/>
    <mergeCell ref="A71:C71"/>
    <mergeCell ref="B6:B7"/>
    <mergeCell ref="C6:C7"/>
    <mergeCell ref="B10:B11"/>
    <mergeCell ref="C10:C11"/>
    <mergeCell ref="B33:B34"/>
    <mergeCell ref="C33:C34"/>
    <mergeCell ref="B46:B47"/>
    <mergeCell ref="C46:C47"/>
    <mergeCell ref="B57:B58"/>
    <mergeCell ref="C57:C58"/>
  </mergeCells>
  <phoneticPr fontId="3"/>
  <conditionalFormatting sqref="C28:C29 C31:C34 C36:C40">
    <cfRule type="expression" dxfId="2" priority="3">
      <formula>$C$26="無"</formula>
    </cfRule>
  </conditionalFormatting>
  <conditionalFormatting sqref="C45:C47 C49:C54">
    <cfRule type="expression" dxfId="1" priority="2">
      <formula>$C$43="無"</formula>
    </cfRule>
  </conditionalFormatting>
  <conditionalFormatting sqref="C63:C65 C67:C69">
    <cfRule type="expression" dxfId="0" priority="1">
      <formula>$C$61="電子契約の利用を希望しない"</formula>
    </cfRule>
  </conditionalFormatting>
  <dataValidations count="5">
    <dataValidation type="list" allowBlank="1" showDropDown="0" showInputMessage="1" showErrorMessage="1" sqref="C43 C26:C27">
      <formula1>"有,無"</formula1>
    </dataValidation>
    <dataValidation type="list" allowBlank="1" showDropDown="0" showInputMessage="1" showErrorMessage="0" sqref="C57:C58">
      <formula1>"本社（主たる営業所）と同一"</formula1>
    </dataValidation>
    <dataValidation type="list" allowBlank="1" showDropDown="0" showInputMessage="1" showErrorMessage="0" sqref="C31 C13 C36">
      <formula1>"（なし）"</formula1>
    </dataValidation>
    <dataValidation type="list" allowBlank="1" showDropDown="0" showInputMessage="1" showErrorMessage="1" sqref="C61">
      <formula1>"電子契約の利用を希望する,電子契約の利用を希望しない"</formula1>
    </dataValidation>
    <dataValidation type="textLength" imeMode="disabled" operator="equal" allowBlank="1" showDropDown="0" showInputMessage="1" showErrorMessage="1" error="郵便番号はハイフンなしの７桁を半角数字で入力してください。" sqref="C5 C32 C45">
      <formula1>7</formula1>
    </dataValidation>
  </dataValidations>
  <pageMargins left="0.70866141732283472" right="0.31496062992125984" top="0.35433070866141736" bottom="0.35433070866141736" header="0.31496062992125984" footer="0.31496062992125984"/>
  <pageSetup paperSize="9" scale="64" fitToWidth="1" fitToHeight="1"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7">
    <tabColor rgb="FF00B050"/>
    <pageSetUpPr fitToPage="1"/>
  </sheetPr>
  <dimension ref="A2:D17"/>
  <sheetViews>
    <sheetView view="pageBreakPreview" zoomScaleSheetLayoutView="100" workbookViewId="0">
      <selection activeCell="C4" sqref="C4"/>
    </sheetView>
  </sheetViews>
  <sheetFormatPr defaultRowHeight="18.75"/>
  <cols>
    <col min="1" max="1" width="4.125" customWidth="1"/>
    <col min="2" max="2" width="29.625" bestFit="1" customWidth="1"/>
    <col min="3" max="3" width="45.625" customWidth="1"/>
  </cols>
  <sheetData>
    <row r="2" spans="1:4" ht="25.5">
      <c r="A2" s="24" t="s">
        <v>283</v>
      </c>
      <c r="B2" s="24"/>
      <c r="C2" s="24"/>
    </row>
    <row r="3" spans="1:4" ht="25.5">
      <c r="A3" s="24"/>
      <c r="B3" s="24"/>
      <c r="C3" s="42" t="str">
        <f>IF(COUNTIF(D5:D15,"入力漏れ")=0,"","注意：未入力の項目があります")</f>
        <v>注意：未入力の項目があります</v>
      </c>
    </row>
    <row r="4" spans="1:4" ht="24">
      <c r="A4" s="25" t="s">
        <v>189</v>
      </c>
      <c r="B4" s="25"/>
    </row>
    <row r="5" spans="1:4">
      <c r="B5" s="26" t="s">
        <v>194</v>
      </c>
      <c r="C5" s="33"/>
      <c r="D5" s="41" t="str">
        <f>IF(C5="","入力漏れ","")</f>
        <v>入力漏れ</v>
      </c>
    </row>
    <row r="6" spans="1:4">
      <c r="C6" s="35"/>
    </row>
    <row r="7" spans="1:4">
      <c r="B7" s="26" t="s">
        <v>143</v>
      </c>
      <c r="C7" s="33"/>
    </row>
    <row r="8" spans="1:4">
      <c r="C8" s="35"/>
    </row>
    <row r="9" spans="1:4">
      <c r="B9" s="26" t="s">
        <v>102</v>
      </c>
      <c r="C9" s="39"/>
      <c r="D9" s="41" t="str">
        <f>IF(C9="","入力漏れ","")</f>
        <v>入力漏れ</v>
      </c>
    </row>
    <row r="10" spans="1:4">
      <c r="C10" s="35"/>
    </row>
    <row r="11" spans="1:4">
      <c r="B11" s="26" t="s">
        <v>146</v>
      </c>
      <c r="C11" s="39"/>
      <c r="D11" s="41" t="str">
        <f>IF(C11="","入力漏れ","")</f>
        <v>入力漏れ</v>
      </c>
    </row>
    <row r="12" spans="1:4">
      <c r="B12" s="26" t="s">
        <v>251</v>
      </c>
      <c r="C12" s="39"/>
      <c r="D12" s="41" t="str">
        <f>IF(C12="","入力漏れ","")</f>
        <v>入力漏れ</v>
      </c>
    </row>
    <row r="14" spans="1:4" ht="24">
      <c r="A14" s="25" t="s">
        <v>350</v>
      </c>
      <c r="B14" s="25"/>
    </row>
    <row r="15" spans="1:4" ht="36" customHeight="1">
      <c r="B15" s="9" t="s">
        <v>351</v>
      </c>
      <c r="C15" s="37"/>
      <c r="D15" s="41" t="str">
        <f>IF(C15="","入力漏れ","")</f>
        <v>入力漏れ</v>
      </c>
    </row>
    <row r="17" spans="3:3">
      <c r="C17" s="43">
        <f>基本情報入力シート!C10</f>
        <v>0</v>
      </c>
    </row>
  </sheetData>
  <sheetProtection sheet="1" objects="1" scenarios="1"/>
  <mergeCells count="3">
    <mergeCell ref="A2:C2"/>
    <mergeCell ref="A4:B4"/>
    <mergeCell ref="A14:B14"/>
  </mergeCells>
  <phoneticPr fontId="3"/>
  <dataValidations count="2">
    <dataValidation type="list" allowBlank="1" showDropDown="0" showInputMessage="1" showErrorMessage="1" sqref="C5">
      <formula1>"法人,個人事業主"</formula1>
    </dataValidation>
    <dataValidation type="list" allowBlank="1" showDropDown="0" showInputMessage="1" showErrorMessage="1" sqref="C15">
      <formula1>"市内取扱を希望する（橋本市内に本店がある）,市内取扱を希望する（橋本市内に委任先がある）,市内取扱を希望しない"</formula1>
    </dataValidation>
  </dataValidations>
  <pageMargins left="0.70866141732283472" right="0.70866141732283472" top="0.74803149606299213" bottom="0.55118110236220474" header="0.31496062992125984" footer="0.31496062992125984"/>
  <pageSetup paperSize="9" fitToWidth="1" fitToHeight="1"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sheetPr>
    <tabColor rgb="FF00B050"/>
  </sheetPr>
  <dimension ref="B4:Z34"/>
  <sheetViews>
    <sheetView view="pageBreakPreview" zoomScaleSheetLayoutView="100" workbookViewId="0">
      <selection activeCell="AH14" sqref="AH14"/>
    </sheetView>
  </sheetViews>
  <sheetFormatPr defaultRowHeight="18.75"/>
  <cols>
    <col min="1" max="1" width="1.75" customWidth="1"/>
    <col min="2" max="33" width="3.125" customWidth="1"/>
    <col min="34" max="34" width="9" customWidth="1"/>
  </cols>
  <sheetData>
    <row r="4" spans="2:26" ht="25.5">
      <c r="B4" s="1" t="s">
        <v>275</v>
      </c>
      <c r="C4" s="1"/>
      <c r="D4" s="1"/>
      <c r="E4" s="1"/>
      <c r="F4" s="1"/>
      <c r="G4" s="1"/>
      <c r="H4" s="1"/>
      <c r="I4" s="1"/>
      <c r="J4" s="1"/>
      <c r="K4" s="1"/>
      <c r="L4" s="1"/>
      <c r="M4" s="1"/>
      <c r="N4" s="1"/>
      <c r="O4" s="1"/>
      <c r="P4" s="1"/>
      <c r="Q4" s="1"/>
      <c r="R4" s="1"/>
      <c r="S4" s="1"/>
      <c r="T4" s="1"/>
      <c r="U4" s="1"/>
      <c r="V4" s="1"/>
      <c r="W4" s="1"/>
      <c r="X4" s="1"/>
      <c r="Y4" s="1"/>
      <c r="Z4" s="1"/>
    </row>
    <row r="7" spans="2:26">
      <c r="B7" s="44" t="s">
        <v>297</v>
      </c>
      <c r="C7" s="44"/>
      <c r="D7" s="44"/>
      <c r="E7" s="44"/>
      <c r="F7" s="44"/>
      <c r="G7" s="44"/>
      <c r="H7" s="44"/>
      <c r="I7" s="44"/>
      <c r="J7" s="44"/>
      <c r="K7" s="44"/>
      <c r="L7" s="44"/>
      <c r="M7" s="44"/>
      <c r="N7" s="44"/>
      <c r="O7" s="44"/>
      <c r="P7" s="44"/>
      <c r="Q7" s="44"/>
      <c r="R7" s="44"/>
      <c r="S7" s="44"/>
      <c r="T7" s="44"/>
      <c r="U7" s="44"/>
      <c r="V7" s="44"/>
      <c r="W7" s="44"/>
      <c r="X7" s="44"/>
      <c r="Y7" s="44"/>
      <c r="Z7" s="44"/>
    </row>
    <row r="8" spans="2:26">
      <c r="B8" s="44"/>
      <c r="C8" s="44"/>
      <c r="D8" s="44"/>
      <c r="E8" s="44"/>
      <c r="F8" s="44"/>
      <c r="G8" s="44"/>
      <c r="H8" s="44"/>
      <c r="I8" s="44"/>
      <c r="J8" s="44"/>
      <c r="K8" s="44"/>
      <c r="L8" s="44"/>
      <c r="M8" s="44"/>
      <c r="N8" s="44"/>
      <c r="O8" s="44"/>
      <c r="P8" s="44"/>
      <c r="Q8" s="44"/>
      <c r="R8" s="44"/>
      <c r="S8" s="44"/>
      <c r="T8" s="44"/>
      <c r="U8" s="44"/>
      <c r="V8" s="44"/>
      <c r="W8" s="44"/>
      <c r="X8" s="44"/>
      <c r="Y8" s="44"/>
      <c r="Z8" s="44"/>
    </row>
    <row r="9" spans="2:26">
      <c r="B9" s="44"/>
      <c r="C9" s="44"/>
      <c r="D9" s="44"/>
      <c r="E9" s="44"/>
      <c r="F9" s="44"/>
      <c r="G9" s="44"/>
      <c r="H9" s="44"/>
      <c r="I9" s="44"/>
      <c r="J9" s="44"/>
      <c r="K9" s="44"/>
      <c r="L9" s="44"/>
      <c r="M9" s="44"/>
      <c r="N9" s="44"/>
      <c r="O9" s="44"/>
      <c r="P9" s="44"/>
      <c r="Q9" s="44"/>
      <c r="R9" s="44"/>
      <c r="S9" s="44"/>
      <c r="T9" s="44"/>
      <c r="U9" s="44"/>
      <c r="V9" s="44"/>
      <c r="W9" s="44"/>
      <c r="X9" s="44"/>
      <c r="Y9" s="44"/>
      <c r="Z9" s="44"/>
    </row>
    <row r="10" spans="2:26">
      <c r="B10" s="44"/>
      <c r="C10" s="44"/>
      <c r="D10" s="44"/>
      <c r="E10" s="44"/>
      <c r="F10" s="44"/>
      <c r="G10" s="44"/>
      <c r="H10" s="44"/>
      <c r="I10" s="44"/>
      <c r="J10" s="44"/>
      <c r="K10" s="44"/>
      <c r="L10" s="44"/>
      <c r="M10" s="44"/>
      <c r="N10" s="44"/>
      <c r="O10" s="44"/>
      <c r="P10" s="44"/>
      <c r="Q10" s="44"/>
      <c r="R10" s="44"/>
      <c r="S10" s="44"/>
      <c r="T10" s="44"/>
      <c r="U10" s="44"/>
      <c r="V10" s="44"/>
      <c r="W10" s="44"/>
      <c r="X10" s="44"/>
      <c r="Y10" s="44"/>
      <c r="Z10" s="44"/>
    </row>
    <row r="11" spans="2:26">
      <c r="B11" s="44"/>
      <c r="C11" s="44"/>
      <c r="D11" s="44"/>
      <c r="E11" s="44"/>
      <c r="F11" s="44"/>
      <c r="G11" s="44"/>
      <c r="H11" s="44"/>
      <c r="I11" s="44"/>
      <c r="J11" s="44"/>
      <c r="K11" s="44"/>
      <c r="L11" s="44"/>
      <c r="M11" s="44"/>
      <c r="N11" s="44"/>
      <c r="O11" s="44"/>
      <c r="P11" s="44"/>
      <c r="Q11" s="44"/>
      <c r="R11" s="44"/>
      <c r="S11" s="44"/>
      <c r="T11" s="44"/>
      <c r="U11" s="44"/>
      <c r="V11" s="44"/>
      <c r="W11" s="44"/>
      <c r="X11" s="44"/>
      <c r="Y11" s="44"/>
      <c r="Z11" s="44"/>
    </row>
    <row r="14" spans="2:26" ht="19.5">
      <c r="B14" s="7" t="s">
        <v>70</v>
      </c>
    </row>
    <row r="16" spans="2:26" ht="19.5">
      <c r="S16" s="73">
        <f>基本情報入力シート!C3</f>
        <v>0</v>
      </c>
      <c r="T16" s="73"/>
      <c r="U16" s="73"/>
      <c r="V16" s="73"/>
      <c r="W16" s="73"/>
      <c r="X16" s="73"/>
      <c r="Y16" s="73"/>
      <c r="Z16" s="73"/>
    </row>
    <row r="18" spans="2:26" ht="19.5">
      <c r="B18" s="45" t="s">
        <v>244</v>
      </c>
      <c r="C18" s="52"/>
      <c r="D18" s="52"/>
      <c r="E18" s="52"/>
      <c r="F18" s="52"/>
      <c r="G18" s="52"/>
      <c r="H18" s="52"/>
      <c r="I18" s="52"/>
      <c r="J18" s="59"/>
      <c r="K18" s="68">
        <f>基本情報入力シート!C5</f>
        <v>0</v>
      </c>
      <c r="L18" s="68"/>
      <c r="M18" s="68"/>
      <c r="N18" s="68"/>
      <c r="O18" s="68"/>
      <c r="P18" s="68"/>
      <c r="Q18" s="68"/>
      <c r="R18" s="68"/>
      <c r="S18" s="68"/>
      <c r="T18" s="68"/>
      <c r="U18" s="68"/>
      <c r="V18" s="68"/>
      <c r="W18" s="68"/>
      <c r="X18" s="68"/>
      <c r="Y18" s="68"/>
      <c r="Z18" s="68"/>
    </row>
    <row r="19" spans="2:26" ht="38.25" customHeight="1">
      <c r="B19" s="46" t="s">
        <v>240</v>
      </c>
      <c r="C19" s="53"/>
      <c r="D19" s="53"/>
      <c r="E19" s="53"/>
      <c r="F19" s="53"/>
      <c r="G19" s="53"/>
      <c r="H19" s="53"/>
      <c r="I19" s="53"/>
      <c r="J19" s="62"/>
      <c r="K19" s="69">
        <f>基本情報入力シート!C6</f>
        <v>0</v>
      </c>
      <c r="L19" s="69"/>
      <c r="M19" s="69"/>
      <c r="N19" s="69"/>
      <c r="O19" s="69"/>
      <c r="P19" s="69"/>
      <c r="Q19" s="69"/>
      <c r="R19" s="69"/>
      <c r="S19" s="69"/>
      <c r="T19" s="69"/>
      <c r="U19" s="69"/>
      <c r="V19" s="69"/>
      <c r="W19" s="69"/>
      <c r="X19" s="69"/>
      <c r="Y19" s="69"/>
      <c r="Z19" s="69"/>
    </row>
    <row r="20" spans="2:26" ht="29.25" customHeight="1">
      <c r="B20" s="46" t="s">
        <v>303</v>
      </c>
      <c r="C20" s="53"/>
      <c r="D20" s="53"/>
      <c r="E20" s="53"/>
      <c r="F20" s="53"/>
      <c r="G20" s="53"/>
      <c r="H20" s="53"/>
      <c r="I20" s="53"/>
      <c r="J20" s="62"/>
      <c r="K20" s="70">
        <f>IF(基本情報入力シート!C57="本社（主たる営業所）と同一","同上",基本情報入力シート!C57)</f>
        <v>0</v>
      </c>
      <c r="L20" s="70"/>
      <c r="M20" s="70"/>
      <c r="N20" s="70"/>
      <c r="O20" s="70"/>
      <c r="P20" s="70"/>
      <c r="Q20" s="70"/>
      <c r="R20" s="70"/>
      <c r="S20" s="70"/>
      <c r="T20" s="70"/>
      <c r="U20" s="70"/>
      <c r="V20" s="70"/>
      <c r="W20" s="70"/>
      <c r="X20" s="70"/>
      <c r="Y20" s="70"/>
      <c r="Z20" s="70"/>
    </row>
    <row r="21" spans="2:26" ht="19.5">
      <c r="B21" s="45" t="s">
        <v>31</v>
      </c>
      <c r="C21" s="52"/>
      <c r="D21" s="52"/>
      <c r="E21" s="52"/>
      <c r="F21" s="52"/>
      <c r="G21" s="52"/>
      <c r="H21" s="52"/>
      <c r="I21" s="52"/>
      <c r="J21" s="59"/>
      <c r="K21" s="71">
        <f>基本情報入力シート!C9</f>
        <v>0</v>
      </c>
      <c r="L21" s="71"/>
      <c r="M21" s="71"/>
      <c r="N21" s="71"/>
      <c r="O21" s="71"/>
      <c r="P21" s="71"/>
      <c r="Q21" s="71"/>
      <c r="R21" s="71"/>
      <c r="S21" s="71"/>
      <c r="T21" s="71"/>
      <c r="U21" s="71"/>
      <c r="V21" s="71"/>
      <c r="W21" s="71"/>
      <c r="X21" s="71"/>
      <c r="Y21" s="71"/>
      <c r="Z21" s="71"/>
    </row>
    <row r="22" spans="2:26" ht="30" customHeight="1">
      <c r="B22" s="47" t="s">
        <v>63</v>
      </c>
      <c r="C22" s="54"/>
      <c r="D22" s="54"/>
      <c r="E22" s="54"/>
      <c r="F22" s="54"/>
      <c r="G22" s="54"/>
      <c r="H22" s="54"/>
      <c r="I22" s="54"/>
      <c r="J22" s="63"/>
      <c r="K22" s="72">
        <f>基本情報入力シート!C10</f>
        <v>0</v>
      </c>
      <c r="L22" s="72"/>
      <c r="M22" s="72"/>
      <c r="N22" s="72"/>
      <c r="O22" s="72"/>
      <c r="P22" s="72"/>
      <c r="Q22" s="72"/>
      <c r="R22" s="72"/>
      <c r="S22" s="72"/>
      <c r="T22" s="72"/>
      <c r="U22" s="72"/>
      <c r="V22" s="72"/>
      <c r="W22" s="72"/>
      <c r="X22" s="72"/>
      <c r="Y22" s="72"/>
      <c r="Z22" s="72"/>
    </row>
    <row r="23" spans="2:26" ht="19.5" customHeight="1">
      <c r="B23" s="48" t="s">
        <v>243</v>
      </c>
      <c r="C23" s="55"/>
      <c r="D23" s="55"/>
      <c r="E23" s="55"/>
      <c r="F23" s="55"/>
      <c r="G23" s="55"/>
      <c r="H23" s="55"/>
      <c r="I23" s="55"/>
      <c r="J23" s="64"/>
      <c r="K23" s="70">
        <f>基本情報入力シート!C13</f>
        <v>0</v>
      </c>
      <c r="L23" s="70"/>
      <c r="M23" s="70"/>
      <c r="N23" s="70"/>
      <c r="O23" s="70"/>
      <c r="P23" s="70"/>
      <c r="Q23" s="70"/>
      <c r="R23" s="70"/>
      <c r="S23" s="70"/>
      <c r="T23" s="70"/>
      <c r="U23" s="70"/>
      <c r="V23" s="70"/>
      <c r="W23" s="70"/>
      <c r="X23" s="70"/>
      <c r="Y23" s="70"/>
      <c r="Z23" s="70"/>
    </row>
    <row r="24" spans="2:26">
      <c r="B24" s="49"/>
      <c r="C24" s="56"/>
      <c r="D24" s="56"/>
      <c r="E24" s="56"/>
      <c r="F24" s="56"/>
      <c r="G24" s="56"/>
      <c r="H24" s="56"/>
      <c r="I24" s="56"/>
      <c r="J24" s="65"/>
      <c r="K24" s="70">
        <f>基本情報入力シート!C14</f>
        <v>0</v>
      </c>
      <c r="L24" s="70"/>
      <c r="M24" s="70"/>
      <c r="N24" s="70"/>
      <c r="O24" s="70"/>
      <c r="P24" s="70"/>
      <c r="Q24" s="70"/>
      <c r="R24" s="70"/>
      <c r="S24" s="70"/>
      <c r="T24" s="70"/>
      <c r="U24" s="70"/>
      <c r="V24" s="70"/>
      <c r="W24" s="70"/>
      <c r="X24" s="70"/>
      <c r="Y24" s="70"/>
      <c r="Z24" s="70"/>
    </row>
    <row r="25" spans="2:26" ht="19.5" customHeight="1">
      <c r="B25" s="45" t="s">
        <v>181</v>
      </c>
      <c r="C25" s="52"/>
      <c r="D25" s="52"/>
      <c r="E25" s="52"/>
      <c r="F25" s="52"/>
      <c r="G25" s="52"/>
      <c r="H25" s="59"/>
      <c r="I25" s="60">
        <f>基本情報入力シート!C16</f>
        <v>0</v>
      </c>
      <c r="J25" s="60"/>
      <c r="K25" s="60"/>
      <c r="L25" s="60"/>
      <c r="M25" s="60"/>
      <c r="N25" s="60"/>
      <c r="O25" s="45" t="s">
        <v>245</v>
      </c>
      <c r="P25" s="52"/>
      <c r="Q25" s="52"/>
      <c r="R25" s="52"/>
      <c r="S25" s="52"/>
      <c r="T25" s="52"/>
      <c r="U25" s="59"/>
      <c r="V25" s="60">
        <f>基本情報入力シート!C17</f>
        <v>0</v>
      </c>
      <c r="W25" s="60"/>
      <c r="X25" s="60"/>
      <c r="Y25" s="60"/>
      <c r="Z25" s="60"/>
    </row>
    <row r="26" spans="2:26" ht="37.5" customHeight="1">
      <c r="B26" s="46" t="s">
        <v>238</v>
      </c>
      <c r="C26" s="53"/>
      <c r="D26" s="53"/>
      <c r="E26" s="53"/>
      <c r="F26" s="53"/>
      <c r="G26" s="53"/>
      <c r="H26" s="53"/>
      <c r="I26" s="53"/>
      <c r="J26" s="62"/>
      <c r="K26" s="69">
        <f>基本情報入力シート!C18</f>
        <v>0</v>
      </c>
      <c r="L26" s="69"/>
      <c r="M26" s="69"/>
      <c r="N26" s="69"/>
      <c r="O26" s="69"/>
      <c r="P26" s="69"/>
      <c r="Q26" s="69"/>
      <c r="R26" s="69"/>
      <c r="S26" s="69"/>
      <c r="T26" s="69"/>
      <c r="U26" s="69"/>
      <c r="V26" s="69"/>
      <c r="W26" s="69"/>
      <c r="X26" s="69"/>
      <c r="Y26" s="69"/>
      <c r="Z26" s="69"/>
    </row>
    <row r="27" spans="2:26" ht="19.5">
      <c r="B27" s="45" t="s">
        <v>301</v>
      </c>
      <c r="C27" s="52"/>
      <c r="D27" s="52"/>
      <c r="E27" s="52"/>
      <c r="F27" s="52"/>
      <c r="G27" s="52"/>
      <c r="H27" s="52"/>
      <c r="I27" s="52"/>
      <c r="J27" s="52"/>
      <c r="K27" s="52"/>
      <c r="L27" s="52"/>
      <c r="M27" s="52"/>
      <c r="N27" s="59"/>
      <c r="O27" s="68">
        <f>'会社情報(co'!C7</f>
        <v>0</v>
      </c>
      <c r="P27" s="68"/>
      <c r="Q27" s="68"/>
      <c r="R27" s="68"/>
      <c r="S27" s="68"/>
      <c r="T27" s="68"/>
      <c r="U27" s="68"/>
      <c r="V27" s="68"/>
      <c r="W27" s="68"/>
      <c r="X27" s="68"/>
      <c r="Y27" s="68"/>
      <c r="Z27" s="68"/>
    </row>
    <row r="28" spans="2:26" ht="19.5">
      <c r="B28" s="45" t="s">
        <v>196</v>
      </c>
      <c r="C28" s="52"/>
      <c r="D28" s="52"/>
      <c r="E28" s="52"/>
      <c r="F28" s="52"/>
      <c r="G28" s="52"/>
      <c r="H28" s="59"/>
      <c r="I28" s="61">
        <f>'会社情報(co'!C9</f>
        <v>0</v>
      </c>
      <c r="J28" s="61"/>
      <c r="K28" s="61"/>
      <c r="L28" s="61"/>
      <c r="M28" s="61"/>
      <c r="N28" s="61"/>
      <c r="O28" s="45" t="s">
        <v>302</v>
      </c>
      <c r="P28" s="52"/>
      <c r="Q28" s="52"/>
      <c r="R28" s="52"/>
      <c r="S28" s="52"/>
      <c r="T28" s="52"/>
      <c r="U28" s="59"/>
      <c r="V28" s="74">
        <f>'会社情報(co'!C11</f>
        <v>0</v>
      </c>
      <c r="W28" s="74"/>
      <c r="X28" s="74"/>
      <c r="Y28" s="74"/>
      <c r="Z28" s="74"/>
    </row>
    <row r="30" spans="2:26">
      <c r="B30" s="50" t="s">
        <v>246</v>
      </c>
      <c r="C30" s="57"/>
      <c r="D30" s="57"/>
      <c r="E30" s="57"/>
      <c r="F30" s="57"/>
      <c r="G30" s="57"/>
      <c r="H30" s="57"/>
      <c r="I30" s="57"/>
      <c r="J30" s="66"/>
      <c r="K30" s="60">
        <f>基本情報入力シート!C21</f>
        <v>0</v>
      </c>
      <c r="L30" s="60"/>
      <c r="M30" s="60"/>
      <c r="N30" s="60"/>
      <c r="O30" s="60"/>
      <c r="P30" s="60"/>
      <c r="Q30" s="60"/>
      <c r="R30" s="60"/>
      <c r="S30" s="60"/>
      <c r="T30" s="60"/>
      <c r="U30" s="60"/>
      <c r="V30" s="60"/>
      <c r="W30" s="60"/>
      <c r="X30" s="60"/>
      <c r="Y30" s="60"/>
      <c r="Z30" s="60"/>
    </row>
    <row r="31" spans="2:26">
      <c r="B31" s="50" t="s">
        <v>249</v>
      </c>
      <c r="C31" s="57"/>
      <c r="D31" s="57"/>
      <c r="E31" s="57"/>
      <c r="F31" s="57"/>
      <c r="G31" s="57"/>
      <c r="H31" s="57"/>
      <c r="I31" s="57"/>
      <c r="J31" s="66"/>
      <c r="K31" s="60">
        <f>基本情報入力シート!C22</f>
        <v>0</v>
      </c>
      <c r="L31" s="60"/>
      <c r="M31" s="60"/>
      <c r="N31" s="60"/>
      <c r="O31" s="60"/>
      <c r="P31" s="60"/>
      <c r="Q31" s="60"/>
      <c r="R31" s="60"/>
      <c r="S31" s="60"/>
      <c r="T31" s="60"/>
      <c r="U31" s="60"/>
      <c r="V31" s="60"/>
      <c r="W31" s="60"/>
      <c r="X31" s="60"/>
      <c r="Y31" s="60"/>
      <c r="Z31" s="60"/>
    </row>
    <row r="32" spans="2:26" ht="36" customHeight="1">
      <c r="B32" s="51" t="s">
        <v>250</v>
      </c>
      <c r="C32" s="58"/>
      <c r="D32" s="58"/>
      <c r="E32" s="58"/>
      <c r="F32" s="58"/>
      <c r="G32" s="58"/>
      <c r="H32" s="58"/>
      <c r="I32" s="58"/>
      <c r="J32" s="67"/>
      <c r="K32" s="69">
        <f>基本情報入力シート!C23</f>
        <v>0</v>
      </c>
      <c r="L32" s="69"/>
      <c r="M32" s="69"/>
      <c r="N32" s="69"/>
      <c r="O32" s="69"/>
      <c r="P32" s="69"/>
      <c r="Q32" s="69"/>
      <c r="R32" s="69"/>
      <c r="S32" s="69"/>
      <c r="T32" s="69"/>
      <c r="U32" s="69"/>
      <c r="V32" s="69"/>
      <c r="W32" s="69"/>
      <c r="X32" s="69"/>
      <c r="Y32" s="69"/>
      <c r="Z32" s="69"/>
    </row>
    <row r="33" spans="2:26">
      <c r="K33" s="6"/>
      <c r="L33" s="6"/>
      <c r="M33" s="6"/>
      <c r="N33" s="6"/>
      <c r="O33" s="6"/>
      <c r="P33" s="6"/>
      <c r="Q33" s="6"/>
    </row>
    <row r="34" spans="2:26" ht="19.5">
      <c r="B34" s="46" t="s">
        <v>61</v>
      </c>
      <c r="C34" s="53"/>
      <c r="D34" s="53"/>
      <c r="E34" s="53"/>
      <c r="F34" s="53"/>
      <c r="G34" s="53"/>
      <c r="H34" s="53"/>
      <c r="I34" s="53"/>
      <c r="J34" s="62"/>
      <c r="K34" s="72">
        <f>'会社情報(co'!C15</f>
        <v>0</v>
      </c>
      <c r="L34" s="72"/>
      <c r="M34" s="72"/>
      <c r="N34" s="72"/>
      <c r="O34" s="72"/>
      <c r="P34" s="72"/>
      <c r="Q34" s="72"/>
      <c r="R34" s="72"/>
      <c r="S34" s="72"/>
      <c r="T34" s="72"/>
      <c r="U34" s="72"/>
      <c r="V34" s="72"/>
      <c r="W34" s="72"/>
      <c r="X34" s="72"/>
      <c r="Y34" s="72"/>
      <c r="Z34" s="72"/>
    </row>
  </sheetData>
  <sheetProtection sheet="1" objects="1" scenarios="1"/>
  <mergeCells count="36">
    <mergeCell ref="B4:Z4"/>
    <mergeCell ref="S16:Z16"/>
    <mergeCell ref="B18:J18"/>
    <mergeCell ref="K18:Z18"/>
    <mergeCell ref="B19:J19"/>
    <mergeCell ref="K19:Z19"/>
    <mergeCell ref="B20:J20"/>
    <mergeCell ref="K20:Z20"/>
    <mergeCell ref="B21:J21"/>
    <mergeCell ref="K21:Z21"/>
    <mergeCell ref="B22:J22"/>
    <mergeCell ref="K22:Z22"/>
    <mergeCell ref="K23:Z23"/>
    <mergeCell ref="K24:Z24"/>
    <mergeCell ref="B25:H25"/>
    <mergeCell ref="I25:N25"/>
    <mergeCell ref="O25:U25"/>
    <mergeCell ref="V25:Z25"/>
    <mergeCell ref="B26:J26"/>
    <mergeCell ref="K26:Z26"/>
    <mergeCell ref="B27:N27"/>
    <mergeCell ref="O27:Z27"/>
    <mergeCell ref="B28:H28"/>
    <mergeCell ref="I28:N28"/>
    <mergeCell ref="O28:U28"/>
    <mergeCell ref="V28:Z28"/>
    <mergeCell ref="B30:J30"/>
    <mergeCell ref="K30:Z30"/>
    <mergeCell ref="B31:J31"/>
    <mergeCell ref="K31:Z31"/>
    <mergeCell ref="B32:J32"/>
    <mergeCell ref="K32:Z32"/>
    <mergeCell ref="B34:J34"/>
    <mergeCell ref="K34:Z34"/>
    <mergeCell ref="B7:Z11"/>
    <mergeCell ref="B23:J24"/>
  </mergeCells>
  <phoneticPr fontId="3"/>
  <pageMargins left="0.7" right="0.7" top="0.75" bottom="0.75" header="0.3" footer="0.3"/>
  <pageSetup paperSize="9" fitToWidth="1" fitToHeight="1"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sheetPr>
    <tabColor rgb="FF00B050"/>
  </sheetPr>
  <dimension ref="B1:L37"/>
  <sheetViews>
    <sheetView view="pageBreakPreview" zoomScaleSheetLayoutView="100" workbookViewId="0">
      <selection activeCell="E3" sqref="E3"/>
    </sheetView>
  </sheetViews>
  <sheetFormatPr defaultRowHeight="18.75"/>
  <cols>
    <col min="1" max="1" width="5.375" style="75" customWidth="1"/>
    <col min="2" max="4" width="9" style="75" customWidth="1"/>
    <col min="5" max="6" width="4.5" style="75" customWidth="1"/>
    <col min="7" max="10" width="9" style="75" customWidth="1"/>
    <col min="11" max="11" width="6.625" style="75" customWidth="1"/>
    <col min="12" max="12" width="3.75" style="75" customWidth="1"/>
    <col min="13" max="16384" width="9" style="75" customWidth="1"/>
  </cols>
  <sheetData>
    <row r="1" spans="2:12" ht="20.25" customHeight="1">
      <c r="J1" s="112" t="s">
        <v>71</v>
      </c>
      <c r="K1" s="112"/>
    </row>
    <row r="2" spans="2:12">
      <c r="B2" s="76" t="s">
        <v>57</v>
      </c>
      <c r="C2" s="76"/>
      <c r="D2" s="76"/>
      <c r="E2" s="76"/>
      <c r="F2" s="76"/>
      <c r="G2" s="76"/>
      <c r="H2" s="76"/>
      <c r="I2" s="76"/>
      <c r="J2" s="76"/>
      <c r="K2" s="76"/>
    </row>
    <row r="3" spans="2:12" ht="21.75" customHeight="1">
      <c r="B3" s="77" t="s">
        <v>70</v>
      </c>
      <c r="C3" s="8"/>
    </row>
    <row r="4" spans="2:12" ht="10.5" customHeight="1">
      <c r="B4" s="78"/>
      <c r="C4" s="8"/>
    </row>
    <row r="5" spans="2:12" ht="18" customHeight="1">
      <c r="B5" s="79" t="s">
        <v>69</v>
      </c>
      <c r="C5" s="8"/>
    </row>
    <row r="6" spans="2:12" ht="21.75" customHeight="1">
      <c r="B6" s="80" t="s">
        <v>68</v>
      </c>
      <c r="C6" s="90"/>
      <c r="D6" s="90"/>
      <c r="E6" s="90"/>
      <c r="F6" s="90"/>
      <c r="G6" s="90"/>
      <c r="H6" s="90"/>
      <c r="I6" s="90"/>
      <c r="J6" s="90"/>
      <c r="K6" s="113"/>
    </row>
    <row r="7" spans="2:12" ht="30.75" customHeight="1">
      <c r="B7" s="81" t="s">
        <v>63</v>
      </c>
      <c r="C7" s="91"/>
      <c r="D7" s="95" t="s">
        <v>62</v>
      </c>
      <c r="E7" s="101"/>
      <c r="F7" s="108">
        <f>基本情報入力シート!C10</f>
        <v>0</v>
      </c>
      <c r="G7" s="108"/>
      <c r="H7" s="108"/>
      <c r="I7" s="108"/>
      <c r="J7" s="108"/>
      <c r="K7" s="114"/>
    </row>
    <row r="8" spans="2:12" ht="30.75" customHeight="1">
      <c r="B8" s="82"/>
      <c r="C8" s="92"/>
      <c r="D8" s="96" t="s">
        <v>59</v>
      </c>
      <c r="E8" s="102"/>
      <c r="F8" s="109">
        <f>基本情報入力シート!C31</f>
        <v>0</v>
      </c>
      <c r="G8" s="109"/>
      <c r="H8" s="109"/>
      <c r="I8" s="109"/>
      <c r="J8" s="109"/>
      <c r="K8" s="115"/>
    </row>
    <row r="9" spans="2:12" ht="25.5" customHeight="1">
      <c r="B9" s="83" t="s">
        <v>53</v>
      </c>
      <c r="C9" s="93"/>
      <c r="D9" s="97">
        <f>基本情報入力シート!C32</f>
        <v>0</v>
      </c>
      <c r="E9" s="103"/>
      <c r="F9" s="103"/>
      <c r="G9" s="103"/>
      <c r="H9" s="103"/>
      <c r="I9" s="103"/>
      <c r="J9" s="103"/>
      <c r="K9" s="116"/>
    </row>
    <row r="10" spans="2:12" ht="30.75" customHeight="1">
      <c r="B10" s="83" t="s">
        <v>28</v>
      </c>
      <c r="C10" s="93"/>
      <c r="D10" s="98">
        <f>基本情報入力シート!C33</f>
        <v>0</v>
      </c>
      <c r="E10" s="104"/>
      <c r="F10" s="104"/>
      <c r="G10" s="104"/>
      <c r="H10" s="104"/>
      <c r="I10" s="104"/>
      <c r="J10" s="104"/>
      <c r="K10" s="117"/>
    </row>
    <row r="11" spans="2:12" ht="30.75" customHeight="1">
      <c r="B11" s="83" t="s">
        <v>12</v>
      </c>
      <c r="C11" s="93"/>
      <c r="D11" s="97" t="str">
        <f>CONCATENATE(基本情報入力シート!C36,"　",基本情報入力シート!C37)</f>
        <v>　</v>
      </c>
      <c r="E11" s="103"/>
      <c r="F11" s="103"/>
      <c r="G11" s="103"/>
      <c r="H11" s="103"/>
      <c r="I11" s="103"/>
      <c r="J11" s="103"/>
      <c r="K11" s="116"/>
    </row>
    <row r="12" spans="2:12" ht="26.25" customHeight="1">
      <c r="B12" s="83" t="s">
        <v>52</v>
      </c>
      <c r="C12" s="93"/>
      <c r="D12" s="97">
        <f>基本情報入力シート!C38</f>
        <v>0</v>
      </c>
      <c r="E12" s="103"/>
      <c r="F12" s="103"/>
      <c r="G12" s="103"/>
      <c r="H12" s="103"/>
      <c r="I12" s="103"/>
      <c r="J12" s="103"/>
      <c r="K12" s="116"/>
    </row>
    <row r="13" spans="2:12" ht="26.25" customHeight="1">
      <c r="B13" s="84" t="s">
        <v>50</v>
      </c>
      <c r="C13" s="94"/>
      <c r="D13" s="99">
        <f>基本情報入力シート!C39</f>
        <v>0</v>
      </c>
      <c r="E13" s="105"/>
      <c r="F13" s="105"/>
      <c r="G13" s="105"/>
      <c r="H13" s="105"/>
      <c r="I13" s="105"/>
      <c r="J13" s="105"/>
      <c r="K13" s="118"/>
    </row>
    <row r="14" spans="2:12" ht="6" customHeight="1">
      <c r="B14" s="85"/>
      <c r="C14" s="8"/>
    </row>
    <row r="15" spans="2:12" ht="21.75" customHeight="1">
      <c r="B15" s="86" t="s">
        <v>46</v>
      </c>
      <c r="C15" s="86"/>
      <c r="D15" s="86"/>
      <c r="E15" s="86"/>
      <c r="F15" s="86"/>
      <c r="G15" s="86"/>
      <c r="H15" s="86"/>
      <c r="I15" s="86"/>
      <c r="J15" s="86"/>
      <c r="K15" s="86"/>
    </row>
    <row r="16" spans="2:12" ht="20.25" customHeight="1">
      <c r="B16" s="87" t="s">
        <v>8</v>
      </c>
      <c r="C16" s="87"/>
      <c r="D16" s="87"/>
      <c r="E16" s="87"/>
      <c r="F16" s="87"/>
      <c r="G16" s="87"/>
      <c r="H16" s="87"/>
      <c r="I16" s="87"/>
      <c r="J16" s="87"/>
      <c r="K16" s="87"/>
      <c r="L16" s="119"/>
    </row>
    <row r="17" spans="2:12" ht="20.25" customHeight="1">
      <c r="B17" s="87" t="s">
        <v>20</v>
      </c>
      <c r="C17" s="87"/>
      <c r="D17" s="87"/>
      <c r="E17" s="87"/>
      <c r="F17" s="87"/>
      <c r="G17" s="87"/>
      <c r="H17" s="87"/>
      <c r="I17" s="87"/>
      <c r="J17" s="87"/>
      <c r="K17" s="87"/>
      <c r="L17" s="119"/>
    </row>
    <row r="18" spans="2:12" ht="20.25" customHeight="1">
      <c r="B18" s="87" t="s">
        <v>18</v>
      </c>
      <c r="C18" s="87"/>
      <c r="D18" s="87"/>
      <c r="E18" s="87"/>
      <c r="F18" s="87"/>
      <c r="G18" s="87"/>
      <c r="H18" s="87"/>
      <c r="I18" s="87"/>
      <c r="J18" s="87"/>
      <c r="K18" s="87"/>
      <c r="L18" s="119"/>
    </row>
    <row r="19" spans="2:12" ht="20.25" customHeight="1">
      <c r="B19" s="87" t="s">
        <v>326</v>
      </c>
      <c r="C19" s="87"/>
      <c r="D19" s="87"/>
      <c r="E19" s="87"/>
      <c r="F19" s="87"/>
      <c r="G19" s="87"/>
      <c r="H19" s="87"/>
      <c r="I19" s="87"/>
      <c r="J19" s="87"/>
      <c r="K19" s="87"/>
      <c r="L19" s="119"/>
    </row>
    <row r="20" spans="2:12" ht="20.25" customHeight="1">
      <c r="B20" s="87" t="s">
        <v>43</v>
      </c>
      <c r="C20" s="87"/>
      <c r="D20" s="87"/>
      <c r="E20" s="87"/>
      <c r="F20" s="87"/>
      <c r="G20" s="87"/>
      <c r="H20" s="87"/>
      <c r="I20" s="87"/>
      <c r="J20" s="87"/>
      <c r="K20" s="87"/>
      <c r="L20" s="119"/>
    </row>
    <row r="21" spans="2:12" ht="20.25" customHeight="1">
      <c r="B21" s="87" t="s">
        <v>38</v>
      </c>
      <c r="C21" s="87"/>
      <c r="D21" s="87"/>
      <c r="E21" s="87"/>
      <c r="F21" s="87"/>
      <c r="G21" s="87"/>
      <c r="H21" s="87"/>
      <c r="I21" s="87"/>
      <c r="J21" s="87"/>
      <c r="K21" s="87"/>
      <c r="L21" s="119"/>
    </row>
    <row r="22" spans="2:12" ht="20.25" customHeight="1">
      <c r="B22" s="87" t="s">
        <v>35</v>
      </c>
      <c r="C22" s="87"/>
      <c r="D22" s="87"/>
      <c r="E22" s="87"/>
      <c r="F22" s="87"/>
      <c r="G22" s="87"/>
      <c r="H22" s="87"/>
      <c r="I22" s="87"/>
      <c r="J22" s="87"/>
      <c r="K22" s="87"/>
      <c r="L22" s="119"/>
    </row>
    <row r="23" spans="2:12" ht="20.25" customHeight="1">
      <c r="B23" s="79" t="s">
        <v>327</v>
      </c>
      <c r="C23" s="79"/>
      <c r="D23" s="79"/>
      <c r="E23" s="79"/>
      <c r="F23" s="79"/>
      <c r="G23" s="79"/>
      <c r="H23" s="79"/>
      <c r="I23" s="79"/>
      <c r="J23" s="79"/>
      <c r="K23" s="79"/>
      <c r="L23" s="119"/>
    </row>
    <row r="24" spans="2:12" ht="3.75" customHeight="1">
      <c r="B24" s="79"/>
      <c r="C24" s="79"/>
      <c r="D24" s="79"/>
      <c r="E24" s="79"/>
      <c r="F24" s="79"/>
      <c r="G24" s="79"/>
      <c r="H24" s="79"/>
      <c r="I24" s="79"/>
      <c r="J24" s="79"/>
      <c r="K24" s="79"/>
      <c r="L24" s="119"/>
    </row>
    <row r="25" spans="2:12" ht="20.25" customHeight="1">
      <c r="B25" s="79" t="s">
        <v>306</v>
      </c>
      <c r="C25" s="79"/>
      <c r="D25" s="79"/>
      <c r="E25" s="106" t="s">
        <v>307</v>
      </c>
      <c r="F25" s="110">
        <f>基本情報入力シート!C28</f>
        <v>0</v>
      </c>
      <c r="G25" s="110"/>
      <c r="H25" s="110"/>
    </row>
    <row r="26" spans="2:12" ht="20.25" customHeight="1">
      <c r="B26" s="79"/>
      <c r="C26" s="8"/>
      <c r="E26" s="106" t="s">
        <v>308</v>
      </c>
      <c r="F26" s="110">
        <f>基本情報入力シート!C29</f>
        <v>0</v>
      </c>
      <c r="G26" s="110"/>
      <c r="H26" s="110"/>
    </row>
    <row r="27" spans="2:12" ht="16.5" customHeight="1">
      <c r="C27" s="8"/>
      <c r="I27" s="110">
        <f>基本情報入力シート!C3</f>
        <v>0</v>
      </c>
      <c r="J27" s="110"/>
      <c r="K27" s="110"/>
    </row>
    <row r="28" spans="2:12" ht="4.5" customHeight="1">
      <c r="C28" s="8"/>
      <c r="I28" s="111"/>
      <c r="J28" s="111"/>
      <c r="K28" s="111"/>
    </row>
    <row r="29" spans="2:12" ht="21.75" customHeight="1">
      <c r="C29" s="8"/>
      <c r="E29" s="107">
        <f>基本情報入力シート!C6</f>
        <v>0</v>
      </c>
      <c r="F29" s="107"/>
      <c r="G29" s="107"/>
      <c r="H29" s="107"/>
      <c r="I29" s="107"/>
      <c r="J29" s="107"/>
      <c r="K29" s="107"/>
    </row>
    <row r="30" spans="2:12" ht="21.75" customHeight="1">
      <c r="C30" s="8"/>
      <c r="D30" s="100" t="s">
        <v>348</v>
      </c>
      <c r="E30" s="107"/>
      <c r="F30" s="107"/>
      <c r="G30" s="107"/>
      <c r="H30" s="107"/>
      <c r="I30" s="107"/>
      <c r="J30" s="107"/>
      <c r="K30" s="107"/>
    </row>
    <row r="31" spans="2:12" ht="11.25" customHeight="1">
      <c r="B31" s="8"/>
      <c r="C31" s="8"/>
    </row>
    <row r="32" spans="2:12" ht="33" customHeight="1">
      <c r="C32" s="8"/>
      <c r="D32" s="100" t="s">
        <v>247</v>
      </c>
      <c r="E32" s="107">
        <f>基本情報入力シート!C10</f>
        <v>0</v>
      </c>
      <c r="F32" s="107"/>
      <c r="G32" s="107"/>
      <c r="H32" s="107"/>
      <c r="I32" s="107"/>
      <c r="J32" s="107"/>
      <c r="K32" s="107"/>
    </row>
    <row r="33" spans="2:11" ht="11.25" customHeight="1">
      <c r="B33" s="88"/>
      <c r="C33" s="8"/>
    </row>
    <row r="34" spans="2:11" ht="12.75" customHeight="1">
      <c r="B34" s="89"/>
      <c r="C34" s="8"/>
    </row>
    <row r="35" spans="2:11" ht="33" customHeight="1">
      <c r="C35" s="8"/>
      <c r="D35" s="100" t="s">
        <v>349</v>
      </c>
      <c r="E35" s="107" t="str">
        <f>CONCATENATE(基本情報入力シート!C13,"　",基本情報入力シート!C14)</f>
        <v>　</v>
      </c>
      <c r="F35" s="107"/>
      <c r="G35" s="107"/>
      <c r="H35" s="107"/>
      <c r="I35" s="107"/>
      <c r="J35" s="107"/>
      <c r="K35" s="107"/>
    </row>
    <row r="36" spans="2:11" ht="10.5" customHeight="1">
      <c r="B36" s="78"/>
      <c r="C36" s="8"/>
    </row>
    <row r="37" spans="2:11">
      <c r="B37" s="75" t="s">
        <v>321</v>
      </c>
    </row>
  </sheetData>
  <sheetProtection sheet="1" objects="1" scenarios="1"/>
  <mergeCells count="35">
    <mergeCell ref="J1:K1"/>
    <mergeCell ref="B2:K2"/>
    <mergeCell ref="B6:K6"/>
    <mergeCell ref="D7:E7"/>
    <mergeCell ref="F7:K7"/>
    <mergeCell ref="D8:E8"/>
    <mergeCell ref="F8:K8"/>
    <mergeCell ref="B9:C9"/>
    <mergeCell ref="D9:K9"/>
    <mergeCell ref="B10:C10"/>
    <mergeCell ref="D10:K10"/>
    <mergeCell ref="B11:C11"/>
    <mergeCell ref="D11:K11"/>
    <mergeCell ref="B12:C12"/>
    <mergeCell ref="D12:K12"/>
    <mergeCell ref="B13:C13"/>
    <mergeCell ref="D13:K13"/>
    <mergeCell ref="B15:K15"/>
    <mergeCell ref="B16:K16"/>
    <mergeCell ref="B17:K17"/>
    <mergeCell ref="B18:K18"/>
    <mergeCell ref="B19:K19"/>
    <mergeCell ref="B20:K20"/>
    <mergeCell ref="B21:K21"/>
    <mergeCell ref="B22:K22"/>
    <mergeCell ref="B23:K23"/>
    <mergeCell ref="B24:K24"/>
    <mergeCell ref="B25:D25"/>
    <mergeCell ref="F25:H25"/>
    <mergeCell ref="F26:H26"/>
    <mergeCell ref="I27:K27"/>
    <mergeCell ref="E32:K32"/>
    <mergeCell ref="E35:K35"/>
    <mergeCell ref="B7:C8"/>
    <mergeCell ref="E29:K30"/>
  </mergeCells>
  <phoneticPr fontId="3"/>
  <pageMargins left="0.70866141732283472" right="0.31496062992125984" top="0.74803149606299213" bottom="0.55118110236220474" header="0.31496062992125984" footer="0.31496062992125984"/>
  <pageSetup paperSize="9" fitToWidth="1" fitToHeight="1" orientation="portrait"/>
  <drawing r:id="rId1"/>
</worksheet>
</file>

<file path=xl/worksheets/sheet7.xml><?xml version="1.0" encoding="utf-8"?>
<worksheet xmlns="http://schemas.openxmlformats.org/spreadsheetml/2006/main" xmlns:r="http://schemas.openxmlformats.org/officeDocument/2006/relationships" xmlns:mc="http://schemas.openxmlformats.org/markup-compatibility/2006">
  <sheetPr>
    <tabColor rgb="FF00B050"/>
  </sheetPr>
  <dimension ref="A1:I42"/>
  <sheetViews>
    <sheetView view="pageBreakPreview" zoomScaleSheetLayoutView="100" workbookViewId="0">
      <selection activeCell="E31" sqref="E31"/>
    </sheetView>
  </sheetViews>
  <sheetFormatPr defaultRowHeight="18.75"/>
  <cols>
    <col min="1" max="1" width="4.125" style="8" customWidth="1"/>
    <col min="2" max="8" width="10.625" style="8" customWidth="1"/>
    <col min="9" max="9" width="4.125" style="8" customWidth="1"/>
    <col min="10" max="16384" width="9" style="8" customWidth="1"/>
  </cols>
  <sheetData>
    <row r="1" spans="1:9" ht="22.5" customHeight="1">
      <c r="H1" s="141" t="s">
        <v>32</v>
      </c>
      <c r="I1" s="141"/>
    </row>
    <row r="2" spans="1:9" s="120" customFormat="1" ht="24.75" customHeight="1">
      <c r="A2" s="121" t="s">
        <v>30</v>
      </c>
      <c r="B2" s="131"/>
      <c r="C2" s="131"/>
      <c r="D2" s="131"/>
      <c r="E2" s="131"/>
      <c r="F2" s="131"/>
      <c r="G2" s="131"/>
      <c r="H2" s="131"/>
      <c r="I2" s="143"/>
    </row>
    <row r="3" spans="1:9" s="120" customFormat="1" ht="15" customHeight="1">
      <c r="A3" s="122"/>
      <c r="B3" s="132"/>
      <c r="C3" s="132"/>
      <c r="D3" s="132"/>
      <c r="E3" s="132"/>
      <c r="F3" s="132"/>
      <c r="G3" s="132"/>
      <c r="H3" s="132"/>
      <c r="I3" s="144"/>
    </row>
    <row r="4" spans="1:9" s="120" customFormat="1" ht="18" customHeight="1">
      <c r="A4" s="123"/>
      <c r="I4" s="145"/>
    </row>
    <row r="5" spans="1:9" s="120" customFormat="1" ht="18" customHeight="1">
      <c r="A5" s="124" t="s">
        <v>26</v>
      </c>
      <c r="B5" s="133"/>
      <c r="C5" s="133"/>
      <c r="D5" s="133"/>
      <c r="E5" s="133"/>
      <c r="F5" s="133"/>
      <c r="G5" s="133"/>
      <c r="H5" s="133"/>
      <c r="I5" s="146"/>
    </row>
    <row r="6" spans="1:9" s="120" customFormat="1" ht="18" customHeight="1">
      <c r="A6" s="124"/>
      <c r="B6" s="133"/>
      <c r="C6" s="133"/>
      <c r="D6" s="133"/>
      <c r="E6" s="133"/>
      <c r="F6" s="133"/>
      <c r="G6" s="133"/>
      <c r="H6" s="133"/>
      <c r="I6" s="146"/>
    </row>
    <row r="7" spans="1:9" s="120" customFormat="1" ht="18" customHeight="1">
      <c r="A7" s="123"/>
      <c r="I7" s="145"/>
    </row>
    <row r="8" spans="1:9" s="120" customFormat="1" ht="18" customHeight="1">
      <c r="A8" s="123"/>
      <c r="I8" s="145"/>
    </row>
    <row r="9" spans="1:9" s="120" customFormat="1" ht="18" customHeight="1">
      <c r="A9" s="123"/>
      <c r="I9" s="145"/>
    </row>
    <row r="10" spans="1:9" s="120" customFormat="1" ht="18" customHeight="1">
      <c r="A10" s="123"/>
      <c r="I10" s="145"/>
    </row>
    <row r="11" spans="1:9" s="120" customFormat="1" ht="18" customHeight="1">
      <c r="A11" s="123"/>
      <c r="I11" s="145"/>
    </row>
    <row r="12" spans="1:9" s="120" customFormat="1" ht="18" customHeight="1">
      <c r="A12" s="123"/>
      <c r="I12" s="145"/>
    </row>
    <row r="13" spans="1:9" s="120" customFormat="1" ht="18" customHeight="1">
      <c r="A13" s="125" t="s">
        <v>23</v>
      </c>
      <c r="B13" s="134"/>
      <c r="C13" s="134"/>
      <c r="D13" s="134"/>
      <c r="E13" s="134"/>
      <c r="F13" s="134"/>
      <c r="G13" s="134"/>
      <c r="H13" s="134"/>
      <c r="I13" s="147"/>
    </row>
    <row r="14" spans="1:9" s="120" customFormat="1" ht="18" customHeight="1">
      <c r="A14" s="124" t="s">
        <v>22</v>
      </c>
      <c r="B14" s="133"/>
      <c r="C14" s="133"/>
      <c r="D14" s="133"/>
      <c r="E14" s="133"/>
      <c r="F14" s="133"/>
      <c r="G14" s="133"/>
      <c r="H14" s="133"/>
      <c r="I14" s="146"/>
    </row>
    <row r="15" spans="1:9" s="120" customFormat="1" ht="6" customHeight="1">
      <c r="A15" s="123"/>
      <c r="I15" s="145"/>
    </row>
    <row r="16" spans="1:9" s="120" customFormat="1" ht="6" customHeight="1">
      <c r="A16" s="123"/>
      <c r="I16" s="145"/>
    </row>
    <row r="17" spans="1:9" s="120" customFormat="1" ht="6" customHeight="1">
      <c r="A17" s="126"/>
      <c r="I17" s="145"/>
    </row>
    <row r="18" spans="1:9" s="120" customFormat="1" ht="6" customHeight="1">
      <c r="A18" s="126"/>
      <c r="I18" s="145"/>
    </row>
    <row r="19" spans="1:9" s="120" customFormat="1" ht="18" customHeight="1">
      <c r="A19" s="127"/>
      <c r="B19" s="135" t="s">
        <v>9</v>
      </c>
      <c r="I19" s="145"/>
    </row>
    <row r="20" spans="1:9" s="120" customFormat="1" ht="18" customHeight="1">
      <c r="A20" s="127"/>
      <c r="B20" s="135" t="s">
        <v>8</v>
      </c>
      <c r="I20" s="145"/>
    </row>
    <row r="21" spans="1:9" s="120" customFormat="1" ht="18" customHeight="1">
      <c r="A21" s="127"/>
      <c r="B21" s="135" t="s">
        <v>20</v>
      </c>
      <c r="I21" s="145"/>
    </row>
    <row r="22" spans="1:9" s="120" customFormat="1" ht="18" customHeight="1">
      <c r="A22" s="127"/>
      <c r="B22" s="135" t="s">
        <v>18</v>
      </c>
      <c r="I22" s="145"/>
    </row>
    <row r="23" spans="1:9" s="120" customFormat="1" ht="18" customHeight="1">
      <c r="A23" s="127"/>
      <c r="B23" s="135" t="s">
        <v>322</v>
      </c>
      <c r="I23" s="145"/>
    </row>
    <row r="24" spans="1:9" s="120" customFormat="1" ht="18" customHeight="1">
      <c r="A24" s="127"/>
      <c r="B24" s="135" t="s">
        <v>43</v>
      </c>
      <c r="I24" s="145"/>
    </row>
    <row r="25" spans="1:9" s="120" customFormat="1" ht="18" customHeight="1">
      <c r="A25" s="127"/>
      <c r="B25" s="135" t="s">
        <v>324</v>
      </c>
      <c r="I25" s="145"/>
    </row>
    <row r="26" spans="1:9" s="120" customFormat="1" ht="18" customHeight="1">
      <c r="A26" s="127"/>
      <c r="B26" s="135" t="s">
        <v>325</v>
      </c>
      <c r="I26" s="145"/>
    </row>
    <row r="27" spans="1:9" s="120" customFormat="1" ht="18" customHeight="1">
      <c r="A27" s="127"/>
      <c r="I27" s="145"/>
    </row>
    <row r="28" spans="1:9" s="120" customFormat="1" ht="18" customHeight="1">
      <c r="A28" s="127"/>
      <c r="I28" s="145"/>
    </row>
    <row r="29" spans="1:9" s="120" customFormat="1" ht="18" customHeight="1">
      <c r="A29" s="127"/>
      <c r="G29" s="140">
        <f>基本情報入力シート!C3</f>
        <v>0</v>
      </c>
      <c r="H29" s="140"/>
      <c r="I29" s="148"/>
    </row>
    <row r="30" spans="1:9" s="120" customFormat="1" ht="18" customHeight="1">
      <c r="A30" s="127"/>
      <c r="I30" s="145"/>
    </row>
    <row r="31" spans="1:9" s="120" customFormat="1" ht="18" customHeight="1">
      <c r="A31" s="127" t="s">
        <v>11</v>
      </c>
      <c r="I31" s="145"/>
    </row>
    <row r="32" spans="1:9" s="120" customFormat="1" ht="18" customHeight="1">
      <c r="A32" s="127"/>
      <c r="I32" s="145"/>
    </row>
    <row r="33" spans="1:9" s="120" customFormat="1" ht="18" customHeight="1">
      <c r="A33" s="127"/>
      <c r="I33" s="145"/>
    </row>
    <row r="34" spans="1:9" s="120" customFormat="1" ht="41.25" customHeight="1">
      <c r="A34" s="127"/>
      <c r="C34" s="137" t="s">
        <v>348</v>
      </c>
      <c r="D34" s="138">
        <f>基本情報入力シート!C6</f>
        <v>0</v>
      </c>
      <c r="E34" s="138"/>
      <c r="F34" s="138"/>
      <c r="G34" s="138"/>
      <c r="H34" s="138"/>
      <c r="I34" s="149"/>
    </row>
    <row r="35" spans="1:9" s="120" customFormat="1" ht="18" customHeight="1">
      <c r="A35" s="127"/>
      <c r="I35" s="145"/>
    </row>
    <row r="36" spans="1:9" s="120" customFormat="1" ht="29.25" customHeight="1">
      <c r="A36" s="127"/>
      <c r="C36" s="137" t="s">
        <v>247</v>
      </c>
      <c r="D36" s="139">
        <f>基本情報入力シート!C10</f>
        <v>0</v>
      </c>
      <c r="E36" s="139"/>
      <c r="F36" s="139"/>
      <c r="G36" s="139"/>
      <c r="H36" s="139"/>
      <c r="I36" s="150"/>
    </row>
    <row r="37" spans="1:9" s="120" customFormat="1" ht="22.5" customHeight="1">
      <c r="A37" s="127"/>
      <c r="I37" s="145"/>
    </row>
    <row r="38" spans="1:9" s="120" customFormat="1" ht="37.5" customHeight="1">
      <c r="A38" s="127"/>
      <c r="C38" s="137" t="s">
        <v>349</v>
      </c>
      <c r="D38" s="139" t="str">
        <f>CONCATENATE(基本情報入力シート!C13,"　",基本情報入力シート!C14)</f>
        <v>　</v>
      </c>
      <c r="E38" s="139"/>
      <c r="F38" s="139"/>
      <c r="G38" s="139"/>
      <c r="H38" s="142"/>
      <c r="I38" s="145"/>
    </row>
    <row r="39" spans="1:9" s="120" customFormat="1" ht="18" customHeight="1">
      <c r="A39" s="128"/>
      <c r="B39" s="136"/>
      <c r="C39" s="136"/>
      <c r="D39" s="136"/>
      <c r="E39" s="136"/>
      <c r="F39" s="136"/>
      <c r="G39" s="136"/>
      <c r="H39" s="136"/>
      <c r="I39" s="151"/>
    </row>
    <row r="40" spans="1:9" ht="18" customHeight="1">
      <c r="A40" s="8" t="s">
        <v>321</v>
      </c>
    </row>
    <row r="41" spans="1:9" ht="18" customHeight="1">
      <c r="A41" s="129" t="s">
        <v>14</v>
      </c>
      <c r="B41" s="130"/>
      <c r="C41" s="130"/>
      <c r="D41" s="130"/>
      <c r="E41" s="130"/>
      <c r="F41" s="130"/>
      <c r="G41" s="130"/>
      <c r="H41" s="130"/>
      <c r="I41" s="130"/>
    </row>
    <row r="42" spans="1:9" ht="18" customHeight="1">
      <c r="A42" s="130"/>
      <c r="B42" s="130"/>
      <c r="C42" s="130"/>
      <c r="D42" s="130"/>
      <c r="E42" s="130"/>
      <c r="F42" s="130"/>
      <c r="G42" s="130"/>
      <c r="H42" s="130"/>
      <c r="I42" s="130"/>
    </row>
    <row r="43" spans="1:9" ht="18" customHeight="1"/>
    <row r="44" spans="1:9" ht="18" customHeight="1"/>
    <row r="45" spans="1:9" ht="18" customHeight="1"/>
    <row r="46" spans="1:9" ht="18" customHeight="1"/>
    <row r="47" spans="1:9" ht="18" customHeight="1"/>
    <row r="48" spans="1:9" ht="18" customHeight="1"/>
    <row r="49" ht="18" customHeight="1"/>
  </sheetData>
  <sheetProtection sheet="1" objects="1" scenarios="1"/>
  <mergeCells count="10">
    <mergeCell ref="H1:I1"/>
    <mergeCell ref="A2:I2"/>
    <mergeCell ref="A5:I5"/>
    <mergeCell ref="A13:I13"/>
    <mergeCell ref="A14:I14"/>
    <mergeCell ref="G29:I29"/>
    <mergeCell ref="D34:I34"/>
    <mergeCell ref="D36:I36"/>
    <mergeCell ref="D38:G38"/>
    <mergeCell ref="A41:I42"/>
  </mergeCells>
  <phoneticPr fontId="3"/>
  <pageMargins left="0.70866141732283472" right="0.51181102362204722" top="0.74803149606299213" bottom="0.35433070866141736" header="0.31496062992125984" footer="0.31496062992125984"/>
  <pageSetup paperSize="9" fitToWidth="1" fitToHeight="1" orientation="portrait"/>
  <drawing r:id="rId1"/>
</worksheet>
</file>

<file path=xl/worksheets/sheet8.xml><?xml version="1.0" encoding="utf-8"?>
<worksheet xmlns="http://schemas.openxmlformats.org/spreadsheetml/2006/main" xmlns:r="http://schemas.openxmlformats.org/officeDocument/2006/relationships" xmlns:mc="http://schemas.openxmlformats.org/markup-compatibility/2006">
  <sheetPr>
    <tabColor rgb="FF00B050"/>
    <pageSetUpPr fitToPage="1"/>
  </sheetPr>
  <dimension ref="A2:IF71"/>
  <sheetViews>
    <sheetView view="pageBreakPreview" zoomScaleSheetLayoutView="100" workbookViewId="0">
      <selection activeCell="H11" sqref="H11"/>
    </sheetView>
  </sheetViews>
  <sheetFormatPr defaultRowHeight="18.75"/>
  <cols>
    <col min="1" max="1" width="4" customWidth="1"/>
    <col min="2" max="2" width="3.25" bestFit="1" customWidth="1"/>
    <col min="3" max="3" width="41.5" customWidth="1"/>
    <col min="4" max="5" width="7.125" customWidth="1"/>
    <col min="6" max="6" width="26.625" customWidth="1"/>
    <col min="7" max="7" width="5.25" bestFit="1" customWidth="1"/>
    <col min="8" max="8" width="33.625" customWidth="1"/>
    <col min="9" max="9" width="9" customWidth="1"/>
    <col min="10" max="10" width="9" hidden="1" customWidth="1"/>
    <col min="11" max="12" width="5.25" hidden="1" customWidth="1"/>
    <col min="13" max="14" width="9" hidden="1" customWidth="1"/>
    <col min="15" max="15" width="2.5" hidden="1" customWidth="1"/>
    <col min="16" max="16" width="2.875" hidden="1" customWidth="1"/>
    <col min="17" max="17" width="6.5" hidden="1" customWidth="1"/>
    <col min="18" max="60" width="0.5" hidden="1" customWidth="1"/>
    <col min="61" max="72" width="1" hidden="1" customWidth="1"/>
    <col min="73" max="128" width="0.625" hidden="1" customWidth="1"/>
    <col min="129" max="240" width="0.75" hidden="1" customWidth="1"/>
    <col min="241" max="241" width="9" hidden="1" customWidth="1"/>
    <col min="242" max="242" width="9" customWidth="1"/>
  </cols>
  <sheetData>
    <row r="2" spans="1:240" ht="25.5">
      <c r="A2" s="24" t="s">
        <v>296</v>
      </c>
      <c r="B2" s="24"/>
      <c r="C2" s="24"/>
      <c r="D2" s="24"/>
      <c r="E2" s="24"/>
      <c r="F2" s="187" t="str">
        <f>IF(COUNTIF(D6:D61,"●")=0,"注意：未入力の項目があります","")</f>
        <v>注意：未入力の項目があります</v>
      </c>
      <c r="G2" s="187"/>
      <c r="H2" s="24"/>
    </row>
    <row r="3" spans="1:240">
      <c r="E3" s="166" t="s">
        <v>247</v>
      </c>
      <c r="F3" s="188">
        <f>基本情報入力シート!C10</f>
        <v>0</v>
      </c>
      <c r="G3" s="188"/>
      <c r="H3" s="188"/>
    </row>
    <row r="4" spans="1:240" ht="4.5" customHeight="1">
      <c r="C4" s="166"/>
      <c r="F4" s="189"/>
      <c r="G4" s="189"/>
      <c r="H4" s="189"/>
    </row>
    <row r="5" spans="1:240" ht="37.5">
      <c r="B5" s="152" t="s">
        <v>164</v>
      </c>
      <c r="C5" s="167"/>
      <c r="D5" s="17" t="s">
        <v>118</v>
      </c>
      <c r="E5" s="178" t="s">
        <v>285</v>
      </c>
      <c r="F5" s="152" t="s">
        <v>405</v>
      </c>
      <c r="G5" s="167"/>
      <c r="H5" s="9" t="s">
        <v>120</v>
      </c>
      <c r="K5" s="17" t="s">
        <v>118</v>
      </c>
      <c r="L5" s="178" t="s">
        <v>285</v>
      </c>
      <c r="M5" s="9" t="s">
        <v>380</v>
      </c>
      <c r="N5" s="9" t="s">
        <v>120</v>
      </c>
      <c r="Q5" s="212" t="s">
        <v>118</v>
      </c>
      <c r="BI5" s="10" t="s">
        <v>239</v>
      </c>
      <c r="BJ5" s="22"/>
      <c r="BK5" s="22"/>
      <c r="BL5" s="22"/>
      <c r="BM5" s="22"/>
      <c r="BN5" s="22"/>
      <c r="BO5" s="22"/>
      <c r="BP5" s="22"/>
      <c r="BQ5" s="22"/>
      <c r="BR5" s="22"/>
      <c r="BS5" s="22"/>
      <c r="BT5" s="22"/>
      <c r="BU5" s="213" t="s">
        <v>285</v>
      </c>
      <c r="DY5" s="10" t="s">
        <v>380</v>
      </c>
      <c r="GC5" s="10" t="s">
        <v>120</v>
      </c>
    </row>
    <row r="6" spans="1:240" ht="19.5">
      <c r="B6" s="153" t="s">
        <v>205</v>
      </c>
      <c r="C6" s="22" t="s">
        <v>160</v>
      </c>
      <c r="D6" s="173"/>
      <c r="E6" s="179"/>
      <c r="F6" s="190"/>
      <c r="G6" s="195" t="s">
        <v>55</v>
      </c>
      <c r="H6" s="38"/>
      <c r="J6" s="10" t="str">
        <f t="shared" ref="J6:J61" si="0">IF(C6="","",C6)</f>
        <v>1-1．測量一般</v>
      </c>
      <c r="K6" s="10">
        <f>IF(D6="",0,1)</f>
        <v>0</v>
      </c>
      <c r="L6" s="10">
        <f>IF(E6="",0,1)</f>
        <v>0</v>
      </c>
      <c r="M6" s="211" t="str">
        <f t="shared" ref="M6:M61" si="1">IF(F6="","",F6*1000)</f>
        <v/>
      </c>
      <c r="N6" s="10" t="str">
        <f t="shared" ref="N6:N61" si="2">IF(H6="","",H6)</f>
        <v/>
      </c>
      <c r="Q6" s="22" t="s">
        <v>160</v>
      </c>
      <c r="R6" s="22" t="s">
        <v>162</v>
      </c>
      <c r="S6" s="22" t="s">
        <v>163</v>
      </c>
      <c r="T6" s="22" t="s">
        <v>165</v>
      </c>
      <c r="U6" s="22" t="s">
        <v>41</v>
      </c>
      <c r="V6" s="22" t="s">
        <v>64</v>
      </c>
      <c r="W6" s="22" t="s">
        <v>166</v>
      </c>
      <c r="X6" s="22" t="s">
        <v>96</v>
      </c>
      <c r="Y6" s="22" t="s">
        <v>167</v>
      </c>
      <c r="Z6" s="22" t="s">
        <v>170</v>
      </c>
      <c r="AA6" s="22" t="s">
        <v>171</v>
      </c>
      <c r="AB6" s="22" t="s">
        <v>172</v>
      </c>
      <c r="AC6" s="22" t="s">
        <v>173</v>
      </c>
      <c r="AD6" s="22" t="s">
        <v>175</v>
      </c>
      <c r="AE6" s="22" t="s">
        <v>1</v>
      </c>
      <c r="AF6" s="22" t="s">
        <v>176</v>
      </c>
      <c r="AG6" s="22" t="s">
        <v>178</v>
      </c>
      <c r="AH6" s="22" t="s">
        <v>180</v>
      </c>
      <c r="AI6" s="22" t="s">
        <v>182</v>
      </c>
      <c r="AJ6" s="22" t="s">
        <v>183</v>
      </c>
      <c r="AK6" s="22" t="s">
        <v>184</v>
      </c>
      <c r="AL6" s="22" t="s">
        <v>186</v>
      </c>
      <c r="AM6" s="22" t="s">
        <v>188</v>
      </c>
      <c r="AN6" s="22" t="s">
        <v>83</v>
      </c>
      <c r="AO6" s="22" t="s">
        <v>56</v>
      </c>
      <c r="AP6" s="22" t="s">
        <v>17</v>
      </c>
      <c r="AQ6" s="22" t="s">
        <v>190</v>
      </c>
      <c r="AR6" s="22" t="s">
        <v>168</v>
      </c>
      <c r="AS6" s="22" t="s">
        <v>45</v>
      </c>
      <c r="AT6" s="22" t="s">
        <v>191</v>
      </c>
      <c r="AU6" s="22" t="s">
        <v>192</v>
      </c>
      <c r="AV6" s="22" t="s">
        <v>193</v>
      </c>
      <c r="AW6" s="22" t="s">
        <v>195</v>
      </c>
      <c r="AX6" s="22" t="s">
        <v>198</v>
      </c>
      <c r="AY6" s="22" t="s">
        <v>65</v>
      </c>
      <c r="AZ6" s="22" t="s">
        <v>199</v>
      </c>
      <c r="BA6" s="22" t="s">
        <v>200</v>
      </c>
      <c r="BB6" s="22" t="s">
        <v>136</v>
      </c>
      <c r="BC6" s="22" t="s">
        <v>201</v>
      </c>
      <c r="BD6" s="22" t="s">
        <v>202</v>
      </c>
      <c r="BE6" s="22" t="s">
        <v>203</v>
      </c>
      <c r="BF6" s="22" t="s">
        <v>204</v>
      </c>
      <c r="BG6" s="22" t="s">
        <v>212</v>
      </c>
      <c r="BH6" s="22" t="s">
        <v>213</v>
      </c>
      <c r="BI6" s="22" t="str">
        <f t="array" ref="BI6:BT6">TRANSPOSE(J50:J61)</f>
        <v>6-2．発注支援業務(工事監督支援)</v>
      </c>
      <c r="BJ6" s="22" t="str">
        <v/>
      </c>
      <c r="BK6" s="22" t="str">
        <v/>
      </c>
      <c r="BL6" s="22" t="str">
        <v/>
      </c>
      <c r="BM6" s="22" t="str">
        <v/>
      </c>
      <c r="BN6" s="22" t="str">
        <v/>
      </c>
      <c r="BO6" s="22" t="str">
        <v/>
      </c>
      <c r="BP6" s="22" t="str">
        <v/>
      </c>
      <c r="BQ6" s="22" t="str">
        <v/>
      </c>
      <c r="BR6" s="22" t="str">
        <v/>
      </c>
      <c r="BS6" s="22" t="str">
        <v/>
      </c>
      <c r="BT6" s="22" t="str">
        <v/>
      </c>
      <c r="BU6" s="22" t="s">
        <v>160</v>
      </c>
      <c r="BV6" s="22" t="s">
        <v>162</v>
      </c>
      <c r="BW6" s="22" t="s">
        <v>163</v>
      </c>
      <c r="BX6" s="22" t="s">
        <v>165</v>
      </c>
      <c r="BY6" s="22" t="s">
        <v>41</v>
      </c>
      <c r="BZ6" s="22" t="s">
        <v>64</v>
      </c>
      <c r="CA6" s="22" t="s">
        <v>166</v>
      </c>
      <c r="CB6" s="22" t="s">
        <v>96</v>
      </c>
      <c r="CC6" s="22" t="s">
        <v>167</v>
      </c>
      <c r="CD6" s="22" t="s">
        <v>170</v>
      </c>
      <c r="CE6" s="22" t="s">
        <v>171</v>
      </c>
      <c r="CF6" s="22" t="s">
        <v>172</v>
      </c>
      <c r="CG6" s="22" t="s">
        <v>173</v>
      </c>
      <c r="CH6" s="22" t="s">
        <v>175</v>
      </c>
      <c r="CI6" s="22" t="s">
        <v>1</v>
      </c>
      <c r="CJ6" s="22" t="s">
        <v>176</v>
      </c>
      <c r="CK6" s="22" t="s">
        <v>178</v>
      </c>
      <c r="CL6" s="22" t="s">
        <v>180</v>
      </c>
      <c r="CM6" s="22" t="s">
        <v>182</v>
      </c>
      <c r="CN6" s="22" t="s">
        <v>183</v>
      </c>
      <c r="CO6" s="22" t="s">
        <v>184</v>
      </c>
      <c r="CP6" s="22" t="s">
        <v>186</v>
      </c>
      <c r="CQ6" s="22" t="s">
        <v>188</v>
      </c>
      <c r="CR6" s="22" t="s">
        <v>83</v>
      </c>
      <c r="CS6" s="22" t="s">
        <v>56</v>
      </c>
      <c r="CT6" s="22" t="s">
        <v>17</v>
      </c>
      <c r="CU6" s="22" t="s">
        <v>190</v>
      </c>
      <c r="CV6" s="22" t="s">
        <v>168</v>
      </c>
      <c r="CW6" s="22" t="s">
        <v>45</v>
      </c>
      <c r="CX6" s="22" t="s">
        <v>191</v>
      </c>
      <c r="CY6" s="22" t="s">
        <v>192</v>
      </c>
      <c r="CZ6" s="22" t="s">
        <v>193</v>
      </c>
      <c r="DA6" s="22" t="s">
        <v>195</v>
      </c>
      <c r="DB6" s="22" t="s">
        <v>198</v>
      </c>
      <c r="DC6" s="22" t="s">
        <v>65</v>
      </c>
      <c r="DD6" s="22" t="s">
        <v>199</v>
      </c>
      <c r="DE6" s="22" t="s">
        <v>200</v>
      </c>
      <c r="DF6" s="22" t="s">
        <v>136</v>
      </c>
      <c r="DG6" s="22" t="s">
        <v>201</v>
      </c>
      <c r="DH6" s="22" t="s">
        <v>202</v>
      </c>
      <c r="DI6" s="22" t="s">
        <v>203</v>
      </c>
      <c r="DJ6" s="22" t="s">
        <v>204</v>
      </c>
      <c r="DK6" s="22" t="s">
        <v>212</v>
      </c>
      <c r="DL6" s="22" t="s">
        <v>213</v>
      </c>
      <c r="DM6" s="22"/>
      <c r="DN6" s="22"/>
      <c r="DO6" s="22"/>
      <c r="DP6" s="22"/>
      <c r="DQ6" s="22"/>
      <c r="DR6" s="22"/>
      <c r="DS6" s="22"/>
      <c r="DT6" s="22"/>
      <c r="DU6" s="22"/>
      <c r="DV6" s="22"/>
      <c r="DW6" s="22"/>
      <c r="DX6" s="22"/>
      <c r="DY6" s="22" t="s">
        <v>160</v>
      </c>
      <c r="DZ6" s="22" t="s">
        <v>162</v>
      </c>
      <c r="EA6" s="22" t="s">
        <v>163</v>
      </c>
      <c r="EB6" s="22" t="s">
        <v>165</v>
      </c>
      <c r="EC6" s="22" t="s">
        <v>41</v>
      </c>
      <c r="ED6" s="22" t="s">
        <v>64</v>
      </c>
      <c r="EE6" s="22" t="s">
        <v>166</v>
      </c>
      <c r="EF6" s="22" t="s">
        <v>96</v>
      </c>
      <c r="EG6" s="22" t="s">
        <v>167</v>
      </c>
      <c r="EH6" s="22" t="s">
        <v>170</v>
      </c>
      <c r="EI6" s="22" t="s">
        <v>171</v>
      </c>
      <c r="EJ6" s="22" t="s">
        <v>172</v>
      </c>
      <c r="EK6" s="22" t="s">
        <v>173</v>
      </c>
      <c r="EL6" s="22" t="s">
        <v>175</v>
      </c>
      <c r="EM6" s="22" t="s">
        <v>1</v>
      </c>
      <c r="EN6" s="22" t="s">
        <v>176</v>
      </c>
      <c r="EO6" s="22" t="s">
        <v>178</v>
      </c>
      <c r="EP6" s="22" t="s">
        <v>180</v>
      </c>
      <c r="EQ6" s="22" t="s">
        <v>182</v>
      </c>
      <c r="ER6" s="22" t="s">
        <v>183</v>
      </c>
      <c r="ES6" s="22" t="s">
        <v>184</v>
      </c>
      <c r="ET6" s="22" t="s">
        <v>186</v>
      </c>
      <c r="EU6" s="22" t="s">
        <v>188</v>
      </c>
      <c r="EV6" s="22" t="s">
        <v>83</v>
      </c>
      <c r="EW6" s="22" t="s">
        <v>56</v>
      </c>
      <c r="EX6" s="22" t="s">
        <v>17</v>
      </c>
      <c r="EY6" s="22" t="s">
        <v>190</v>
      </c>
      <c r="EZ6" s="22" t="s">
        <v>168</v>
      </c>
      <c r="FA6" s="22" t="s">
        <v>45</v>
      </c>
      <c r="FB6" s="22" t="s">
        <v>191</v>
      </c>
      <c r="FC6" s="22" t="s">
        <v>192</v>
      </c>
      <c r="FD6" s="22" t="s">
        <v>193</v>
      </c>
      <c r="FE6" s="22" t="s">
        <v>195</v>
      </c>
      <c r="FF6" s="22" t="s">
        <v>198</v>
      </c>
      <c r="FG6" s="22" t="s">
        <v>65</v>
      </c>
      <c r="FH6" s="22" t="s">
        <v>199</v>
      </c>
      <c r="FI6" s="22" t="s">
        <v>200</v>
      </c>
      <c r="FJ6" s="22" t="s">
        <v>136</v>
      </c>
      <c r="FK6" s="22" t="s">
        <v>201</v>
      </c>
      <c r="FL6" s="22" t="s">
        <v>202</v>
      </c>
      <c r="FM6" s="22" t="s">
        <v>203</v>
      </c>
      <c r="FN6" s="22" t="s">
        <v>204</v>
      </c>
      <c r="FO6" s="22" t="s">
        <v>212</v>
      </c>
      <c r="FP6" s="22" t="s">
        <v>213</v>
      </c>
      <c r="FQ6" s="22"/>
      <c r="FR6" s="22"/>
      <c r="FS6" s="22"/>
      <c r="FT6" s="22"/>
      <c r="FU6" s="22"/>
      <c r="FV6" s="22"/>
      <c r="FW6" s="22"/>
      <c r="FX6" s="22"/>
      <c r="FY6" s="22"/>
      <c r="FZ6" s="22"/>
      <c r="GA6" s="22"/>
      <c r="GB6" s="22"/>
      <c r="GC6" s="22" t="s">
        <v>160</v>
      </c>
      <c r="GD6" s="22" t="s">
        <v>162</v>
      </c>
      <c r="GE6" s="22" t="s">
        <v>163</v>
      </c>
      <c r="GF6" s="22" t="s">
        <v>165</v>
      </c>
      <c r="GG6" s="22" t="s">
        <v>41</v>
      </c>
      <c r="GH6" s="22" t="s">
        <v>64</v>
      </c>
      <c r="GI6" s="22" t="s">
        <v>166</v>
      </c>
      <c r="GJ6" s="22" t="s">
        <v>96</v>
      </c>
      <c r="GK6" s="22" t="s">
        <v>167</v>
      </c>
      <c r="GL6" s="22" t="s">
        <v>170</v>
      </c>
      <c r="GM6" s="22" t="s">
        <v>171</v>
      </c>
      <c r="GN6" s="22" t="s">
        <v>172</v>
      </c>
      <c r="GO6" s="22" t="s">
        <v>173</v>
      </c>
      <c r="GP6" s="22" t="s">
        <v>175</v>
      </c>
      <c r="GQ6" s="22" t="s">
        <v>1</v>
      </c>
      <c r="GR6" s="22" t="s">
        <v>176</v>
      </c>
      <c r="GS6" s="22" t="s">
        <v>178</v>
      </c>
      <c r="GT6" s="22" t="s">
        <v>180</v>
      </c>
      <c r="GU6" s="22" t="s">
        <v>182</v>
      </c>
      <c r="GV6" s="22" t="s">
        <v>183</v>
      </c>
      <c r="GW6" s="22" t="s">
        <v>184</v>
      </c>
      <c r="GX6" s="22" t="s">
        <v>186</v>
      </c>
      <c r="GY6" s="22" t="s">
        <v>188</v>
      </c>
      <c r="GZ6" s="22" t="s">
        <v>83</v>
      </c>
      <c r="HA6" s="22" t="s">
        <v>56</v>
      </c>
      <c r="HB6" s="22" t="s">
        <v>17</v>
      </c>
      <c r="HC6" s="22" t="s">
        <v>190</v>
      </c>
      <c r="HD6" s="22" t="s">
        <v>168</v>
      </c>
      <c r="HE6" s="22" t="s">
        <v>45</v>
      </c>
      <c r="HF6" s="22" t="s">
        <v>191</v>
      </c>
      <c r="HG6" s="22" t="s">
        <v>192</v>
      </c>
      <c r="HH6" s="22" t="s">
        <v>193</v>
      </c>
      <c r="HI6" s="22" t="s">
        <v>195</v>
      </c>
      <c r="HJ6" s="22" t="s">
        <v>198</v>
      </c>
      <c r="HK6" s="22" t="s">
        <v>65</v>
      </c>
      <c r="HL6" s="22" t="s">
        <v>199</v>
      </c>
      <c r="HM6" s="22" t="s">
        <v>200</v>
      </c>
      <c r="HN6" s="22" t="s">
        <v>136</v>
      </c>
      <c r="HO6" s="22" t="s">
        <v>201</v>
      </c>
      <c r="HP6" s="22" t="s">
        <v>202</v>
      </c>
      <c r="HQ6" s="22" t="s">
        <v>203</v>
      </c>
      <c r="HR6" s="22" t="s">
        <v>204</v>
      </c>
      <c r="HS6" s="22" t="s">
        <v>212</v>
      </c>
      <c r="HT6" s="22" t="s">
        <v>213</v>
      </c>
      <c r="HU6" s="22"/>
      <c r="HV6" s="22"/>
      <c r="HW6" s="22"/>
      <c r="HX6" s="22"/>
      <c r="HY6" s="22"/>
      <c r="HZ6" s="22"/>
      <c r="IA6" s="22"/>
      <c r="IB6" s="22"/>
      <c r="IC6" s="22"/>
      <c r="ID6" s="22"/>
      <c r="IE6" s="22"/>
      <c r="IF6" s="22"/>
    </row>
    <row r="7" spans="1:240" ht="19.5">
      <c r="B7" s="154"/>
      <c r="C7" s="22" t="s">
        <v>162</v>
      </c>
      <c r="D7" s="173"/>
      <c r="E7" s="180"/>
      <c r="F7" s="190"/>
      <c r="G7" s="195" t="s">
        <v>55</v>
      </c>
      <c r="H7" s="38"/>
      <c r="J7" s="10" t="str">
        <f t="shared" si="0"/>
        <v>1-2．地図の作成</v>
      </c>
      <c r="K7" s="10">
        <f t="shared" ref="K7:K61" si="3">IF(D7="",0,1)</f>
        <v>0</v>
      </c>
      <c r="L7" s="10">
        <f>L6</f>
        <v>0</v>
      </c>
      <c r="M7" s="10" t="str">
        <f t="shared" si="1"/>
        <v/>
      </c>
      <c r="N7" s="10" t="str">
        <f t="shared" si="2"/>
        <v/>
      </c>
      <c r="Q7">
        <f t="array" ref="Q7:BT7">TRANSPOSE(K6:K61)</f>
        <v>0</v>
      </c>
      <c r="R7">
        <v>0</v>
      </c>
      <c r="S7">
        <v>0</v>
      </c>
      <c r="T7">
        <v>0</v>
      </c>
      <c r="U7">
        <v>0</v>
      </c>
      <c r="V7">
        <v>0</v>
      </c>
      <c r="W7">
        <v>0</v>
      </c>
      <c r="X7">
        <v>0</v>
      </c>
      <c r="Y7">
        <v>0</v>
      </c>
      <c r="Z7">
        <v>0</v>
      </c>
      <c r="AA7">
        <v>0</v>
      </c>
      <c r="AB7">
        <v>0</v>
      </c>
      <c r="AC7">
        <v>0</v>
      </c>
      <c r="AD7">
        <v>0</v>
      </c>
      <c r="AE7">
        <v>0</v>
      </c>
      <c r="AF7">
        <v>0</v>
      </c>
      <c r="AG7">
        <v>0</v>
      </c>
      <c r="AH7">
        <v>0</v>
      </c>
      <c r="AI7">
        <v>0</v>
      </c>
      <c r="AJ7">
        <v>0</v>
      </c>
      <c r="AK7">
        <v>0</v>
      </c>
      <c r="AL7">
        <v>0</v>
      </c>
      <c r="AM7">
        <v>0</v>
      </c>
      <c r="AN7">
        <v>0</v>
      </c>
      <c r="AO7">
        <v>0</v>
      </c>
      <c r="AP7">
        <v>0</v>
      </c>
      <c r="AQ7">
        <v>0</v>
      </c>
      <c r="AR7">
        <v>0</v>
      </c>
      <c r="AS7">
        <v>0</v>
      </c>
      <c r="AT7">
        <v>0</v>
      </c>
      <c r="AU7">
        <v>0</v>
      </c>
      <c r="AV7">
        <v>0</v>
      </c>
      <c r="AW7">
        <v>0</v>
      </c>
      <c r="AX7">
        <v>0</v>
      </c>
      <c r="AY7">
        <v>0</v>
      </c>
      <c r="AZ7">
        <v>0</v>
      </c>
      <c r="BA7">
        <v>0</v>
      </c>
      <c r="BB7">
        <v>0</v>
      </c>
      <c r="BC7">
        <v>0</v>
      </c>
      <c r="BD7">
        <v>0</v>
      </c>
      <c r="BE7">
        <v>0</v>
      </c>
      <c r="BF7">
        <v>0</v>
      </c>
      <c r="BG7">
        <v>0</v>
      </c>
      <c r="BH7">
        <v>0</v>
      </c>
      <c r="BI7">
        <v>0</v>
      </c>
      <c r="BJ7">
        <v>0</v>
      </c>
      <c r="BK7">
        <v>0</v>
      </c>
      <c r="BL7">
        <v>0</v>
      </c>
      <c r="BM7">
        <v>0</v>
      </c>
      <c r="BN7">
        <v>0</v>
      </c>
      <c r="BO7">
        <v>0</v>
      </c>
      <c r="BP7">
        <v>0</v>
      </c>
      <c r="BQ7">
        <v>0</v>
      </c>
      <c r="BR7">
        <v>0</v>
      </c>
      <c r="BS7">
        <v>0</v>
      </c>
      <c r="BT7">
        <v>0</v>
      </c>
      <c r="BU7">
        <f t="array" ref="BU7:DX7">TRANSPOSE(L6:L61)</f>
        <v>0</v>
      </c>
      <c r="BV7">
        <v>0</v>
      </c>
      <c r="BW7">
        <v>0</v>
      </c>
      <c r="BX7">
        <v>0</v>
      </c>
      <c r="BY7">
        <v>0</v>
      </c>
      <c r="BZ7">
        <v>0</v>
      </c>
      <c r="CA7">
        <v>0</v>
      </c>
      <c r="CB7">
        <v>0</v>
      </c>
      <c r="CC7">
        <v>0</v>
      </c>
      <c r="CD7">
        <v>0</v>
      </c>
      <c r="CE7">
        <v>0</v>
      </c>
      <c r="CF7">
        <v>0</v>
      </c>
      <c r="CG7">
        <v>0</v>
      </c>
      <c r="CH7">
        <v>0</v>
      </c>
      <c r="CI7">
        <v>0</v>
      </c>
      <c r="CJ7">
        <v>0</v>
      </c>
      <c r="CK7">
        <v>0</v>
      </c>
      <c r="CL7">
        <v>0</v>
      </c>
      <c r="CM7">
        <v>0</v>
      </c>
      <c r="CN7">
        <v>0</v>
      </c>
      <c r="CO7">
        <v>0</v>
      </c>
      <c r="CP7">
        <v>0</v>
      </c>
      <c r="CQ7">
        <v>0</v>
      </c>
      <c r="CR7">
        <v>0</v>
      </c>
      <c r="CS7">
        <v>0</v>
      </c>
      <c r="CT7">
        <v>0</v>
      </c>
      <c r="CU7">
        <v>0</v>
      </c>
      <c r="CV7">
        <v>0</v>
      </c>
      <c r="CW7">
        <v>0</v>
      </c>
      <c r="CX7">
        <v>0</v>
      </c>
      <c r="CY7">
        <v>0</v>
      </c>
      <c r="CZ7">
        <v>0</v>
      </c>
      <c r="DA7">
        <v>0</v>
      </c>
      <c r="DB7">
        <v>0</v>
      </c>
      <c r="DC7">
        <v>0</v>
      </c>
      <c r="DD7">
        <v>0</v>
      </c>
      <c r="DE7">
        <v>0</v>
      </c>
      <c r="DF7">
        <v>0</v>
      </c>
      <c r="DG7">
        <v>0</v>
      </c>
      <c r="DH7">
        <v>0</v>
      </c>
      <c r="DI7">
        <v>0</v>
      </c>
      <c r="DJ7">
        <v>0</v>
      </c>
      <c r="DK7">
        <v>0</v>
      </c>
      <c r="DL7">
        <v>0</v>
      </c>
      <c r="DM7">
        <v>0</v>
      </c>
      <c r="DN7">
        <v>0</v>
      </c>
      <c r="DO7">
        <v>0</v>
      </c>
      <c r="DP7">
        <v>0</v>
      </c>
      <c r="DQ7">
        <v>0</v>
      </c>
      <c r="DR7">
        <v>0</v>
      </c>
      <c r="DS7">
        <v>0</v>
      </c>
      <c r="DT7">
        <v>0</v>
      </c>
      <c r="DU7">
        <v>0</v>
      </c>
      <c r="DV7">
        <v>0</v>
      </c>
      <c r="DW7">
        <v>0</v>
      </c>
      <c r="DX7">
        <v>0</v>
      </c>
      <c r="DY7" t="str">
        <f t="array" ref="DY7:GB7">TRANSPOSE(M6:M61)</f>
        <v/>
      </c>
      <c r="DZ7" t="str">
        <v/>
      </c>
      <c r="EA7" t="str">
        <v/>
      </c>
      <c r="EB7" t="str">
        <v/>
      </c>
      <c r="EC7" t="str">
        <v/>
      </c>
      <c r="ED7" t="str">
        <v/>
      </c>
      <c r="EE7" t="str">
        <v/>
      </c>
      <c r="EF7" t="str">
        <v/>
      </c>
      <c r="EG7" t="str">
        <v/>
      </c>
      <c r="EH7" t="str">
        <v/>
      </c>
      <c r="EI7" t="str">
        <v/>
      </c>
      <c r="EJ7" t="str">
        <v/>
      </c>
      <c r="EK7" t="str">
        <v/>
      </c>
      <c r="EL7" t="str">
        <v/>
      </c>
      <c r="EM7" t="str">
        <v/>
      </c>
      <c r="EN7" t="str">
        <v/>
      </c>
      <c r="EO7" t="str">
        <v/>
      </c>
      <c r="EP7" t="str">
        <v/>
      </c>
      <c r="EQ7" t="str">
        <v/>
      </c>
      <c r="ER7" t="str">
        <v/>
      </c>
      <c r="ES7" t="str">
        <v/>
      </c>
      <c r="ET7" t="str">
        <v/>
      </c>
      <c r="EU7" t="str">
        <v/>
      </c>
      <c r="EV7" t="str">
        <v/>
      </c>
      <c r="EW7" t="str">
        <v/>
      </c>
      <c r="EX7" t="str">
        <v/>
      </c>
      <c r="EY7" t="str">
        <v/>
      </c>
      <c r="EZ7" t="str">
        <v/>
      </c>
      <c r="FA7" t="str">
        <v/>
      </c>
      <c r="FB7" t="str">
        <v/>
      </c>
      <c r="FC7" t="str">
        <v/>
      </c>
      <c r="FD7" t="str">
        <v/>
      </c>
      <c r="FE7" t="str">
        <v/>
      </c>
      <c r="FF7" t="str">
        <v/>
      </c>
      <c r="FG7" t="str">
        <v/>
      </c>
      <c r="FH7" t="str">
        <v/>
      </c>
      <c r="FI7" t="str">
        <v/>
      </c>
      <c r="FJ7" t="str">
        <v/>
      </c>
      <c r="FK7" t="str">
        <v/>
      </c>
      <c r="FL7" t="str">
        <v/>
      </c>
      <c r="FM7" t="str">
        <v/>
      </c>
      <c r="FN7" t="str">
        <v/>
      </c>
      <c r="FO7" t="str">
        <v/>
      </c>
      <c r="FP7" t="str">
        <v/>
      </c>
      <c r="FQ7" t="str">
        <v/>
      </c>
      <c r="FR7" t="str">
        <v/>
      </c>
      <c r="FS7" t="str">
        <v/>
      </c>
      <c r="FT7" t="str">
        <v/>
      </c>
      <c r="FU7" t="str">
        <v/>
      </c>
      <c r="FV7" t="str">
        <v/>
      </c>
      <c r="FW7" t="str">
        <v/>
      </c>
      <c r="FX7" t="str">
        <v/>
      </c>
      <c r="FY7" t="str">
        <v/>
      </c>
      <c r="FZ7" t="str">
        <v/>
      </c>
      <c r="GA7" t="str">
        <v/>
      </c>
      <c r="GB7" t="str">
        <v/>
      </c>
      <c r="GC7" t="str">
        <f t="array" ref="GC7:IF7">TRANSPOSE(N6:N61)</f>
        <v/>
      </c>
      <c r="GD7" t="str">
        <v/>
      </c>
      <c r="GE7" t="str">
        <v/>
      </c>
      <c r="GF7" t="str">
        <v/>
      </c>
      <c r="GG7" t="str">
        <v/>
      </c>
      <c r="GH7" t="str">
        <v/>
      </c>
      <c r="GI7" t="str">
        <v/>
      </c>
      <c r="GJ7" t="str">
        <v/>
      </c>
      <c r="GK7" t="str">
        <v/>
      </c>
      <c r="GL7" t="str">
        <v/>
      </c>
      <c r="GM7" t="str">
        <v/>
      </c>
      <c r="GN7" t="str">
        <v/>
      </c>
      <c r="GO7" t="str">
        <v/>
      </c>
      <c r="GP7" t="str">
        <v/>
      </c>
      <c r="GQ7" t="str">
        <v/>
      </c>
      <c r="GR7" t="str">
        <v/>
      </c>
      <c r="GS7" t="str">
        <v/>
      </c>
      <c r="GT7" t="str">
        <v/>
      </c>
      <c r="GU7" t="str">
        <v/>
      </c>
      <c r="GV7" t="str">
        <v/>
      </c>
      <c r="GW7" t="str">
        <v/>
      </c>
      <c r="GX7" t="str">
        <v/>
      </c>
      <c r="GY7" t="str">
        <v/>
      </c>
      <c r="GZ7" t="str">
        <v/>
      </c>
      <c r="HA7" t="str">
        <v/>
      </c>
      <c r="HB7" t="str">
        <v/>
      </c>
      <c r="HC7" t="str">
        <v/>
      </c>
      <c r="HD7" t="str">
        <v/>
      </c>
      <c r="HE7" t="str">
        <v/>
      </c>
      <c r="HF7" t="str">
        <v/>
      </c>
      <c r="HG7" t="str">
        <v/>
      </c>
      <c r="HH7" t="str">
        <v/>
      </c>
      <c r="HI7" t="str">
        <v/>
      </c>
      <c r="HJ7" t="str">
        <v/>
      </c>
      <c r="HK7" t="str">
        <v/>
      </c>
      <c r="HL7" t="str">
        <v/>
      </c>
      <c r="HM7" t="str">
        <v/>
      </c>
      <c r="HN7" t="str">
        <v/>
      </c>
      <c r="HO7" t="str">
        <v/>
      </c>
      <c r="HP7" t="str">
        <v/>
      </c>
      <c r="HQ7" t="str">
        <v/>
      </c>
      <c r="HR7" t="str">
        <v/>
      </c>
      <c r="HS7" t="str">
        <v/>
      </c>
      <c r="HT7" t="str">
        <v/>
      </c>
      <c r="HU7" t="str">
        <v/>
      </c>
      <c r="HV7" t="str">
        <v/>
      </c>
      <c r="HW7" t="str">
        <v/>
      </c>
      <c r="HX7" t="str">
        <v/>
      </c>
      <c r="HY7" t="str">
        <v/>
      </c>
      <c r="HZ7" t="str">
        <v/>
      </c>
      <c r="IA7" t="str">
        <v/>
      </c>
      <c r="IB7" t="str">
        <v/>
      </c>
      <c r="IC7" t="str">
        <v/>
      </c>
      <c r="ID7" t="str">
        <v/>
      </c>
      <c r="IE7" t="str">
        <v/>
      </c>
      <c r="IF7" t="str">
        <v/>
      </c>
    </row>
    <row r="8" spans="1:240" ht="19.5">
      <c r="B8" s="155"/>
      <c r="C8" s="168" t="s">
        <v>163</v>
      </c>
      <c r="D8" s="174"/>
      <c r="E8" s="176"/>
      <c r="F8" s="191"/>
      <c r="G8" s="196" t="s">
        <v>55</v>
      </c>
      <c r="H8" s="200"/>
      <c r="J8" s="204" t="str">
        <f t="shared" si="0"/>
        <v>1-3．航空測量</v>
      </c>
      <c r="K8" s="204">
        <f t="shared" si="3"/>
        <v>0</v>
      </c>
      <c r="L8" s="204">
        <f>L6</f>
        <v>0</v>
      </c>
      <c r="M8" s="204" t="str">
        <f t="shared" si="1"/>
        <v/>
      </c>
      <c r="N8" s="204" t="str">
        <f t="shared" si="2"/>
        <v/>
      </c>
    </row>
    <row r="9" spans="1:240" ht="19.5">
      <c r="B9" s="156" t="s">
        <v>206</v>
      </c>
      <c r="C9" s="169" t="s">
        <v>165</v>
      </c>
      <c r="D9" s="175"/>
      <c r="E9" s="181"/>
      <c r="F9" s="192"/>
      <c r="G9" s="197" t="s">
        <v>55</v>
      </c>
      <c r="H9" s="201"/>
      <c r="J9" s="205" t="str">
        <f t="shared" si="0"/>
        <v>2-1．建築全般</v>
      </c>
      <c r="K9" s="206">
        <f t="shared" si="3"/>
        <v>0</v>
      </c>
      <c r="L9" s="10">
        <f>IF(E9="",0,1)</f>
        <v>0</v>
      </c>
      <c r="M9" s="206" t="str">
        <f t="shared" si="1"/>
        <v/>
      </c>
      <c r="N9" s="206" t="str">
        <f t="shared" si="2"/>
        <v/>
      </c>
    </row>
    <row r="10" spans="1:240" ht="19.5">
      <c r="B10" s="157"/>
      <c r="C10" s="22" t="s">
        <v>41</v>
      </c>
      <c r="D10" s="173"/>
      <c r="E10" s="180"/>
      <c r="F10" s="190"/>
      <c r="G10" s="195" t="s">
        <v>55</v>
      </c>
      <c r="H10" s="38"/>
      <c r="J10" s="10" t="str">
        <f t="shared" si="0"/>
        <v>2-2．建築設計</v>
      </c>
      <c r="K10" s="10">
        <f t="shared" si="3"/>
        <v>0</v>
      </c>
      <c r="L10" s="10">
        <f>L9</f>
        <v>0</v>
      </c>
      <c r="M10" s="10" t="str">
        <f t="shared" si="1"/>
        <v/>
      </c>
      <c r="N10" s="10" t="str">
        <f t="shared" si="2"/>
        <v/>
      </c>
    </row>
    <row r="11" spans="1:240" ht="19.5">
      <c r="B11" s="157"/>
      <c r="C11" s="22" t="s">
        <v>64</v>
      </c>
      <c r="D11" s="173"/>
      <c r="E11" s="180"/>
      <c r="F11" s="190"/>
      <c r="G11" s="195" t="s">
        <v>55</v>
      </c>
      <c r="H11" s="38"/>
      <c r="J11" s="10" t="str">
        <f t="shared" si="0"/>
        <v>2-3．設備設計</v>
      </c>
      <c r="K11" s="10">
        <f t="shared" si="3"/>
        <v>0</v>
      </c>
      <c r="L11" s="10">
        <f>L9</f>
        <v>0</v>
      </c>
      <c r="M11" s="10" t="str">
        <f t="shared" si="1"/>
        <v/>
      </c>
      <c r="N11" s="10" t="str">
        <f t="shared" si="2"/>
        <v/>
      </c>
    </row>
    <row r="12" spans="1:240" ht="19.5">
      <c r="B12" s="157"/>
      <c r="C12" s="22" t="s">
        <v>166</v>
      </c>
      <c r="D12" s="173"/>
      <c r="E12" s="180"/>
      <c r="F12" s="190"/>
      <c r="G12" s="195" t="s">
        <v>55</v>
      </c>
      <c r="H12" s="38"/>
      <c r="J12" s="10" t="str">
        <f t="shared" si="0"/>
        <v>2-4．施工監理</v>
      </c>
      <c r="K12" s="10">
        <f t="shared" si="3"/>
        <v>0</v>
      </c>
      <c r="L12" s="10">
        <f>L9</f>
        <v>0</v>
      </c>
      <c r="M12" s="10" t="str">
        <f t="shared" si="1"/>
        <v/>
      </c>
      <c r="N12" s="10" t="str">
        <f t="shared" si="2"/>
        <v/>
      </c>
    </row>
    <row r="13" spans="1:240" ht="19.5">
      <c r="B13" s="157"/>
      <c r="C13" s="22" t="s">
        <v>96</v>
      </c>
      <c r="D13" s="173"/>
      <c r="E13" s="177"/>
      <c r="F13" s="190"/>
      <c r="G13" s="195" t="s">
        <v>55</v>
      </c>
      <c r="H13" s="38"/>
      <c r="J13" s="10" t="str">
        <f t="shared" si="0"/>
        <v>2-5．耐震診断</v>
      </c>
      <c r="K13" s="10">
        <f t="shared" si="3"/>
        <v>0</v>
      </c>
      <c r="L13" s="10">
        <f>L9</f>
        <v>0</v>
      </c>
      <c r="M13" s="10" t="str">
        <f t="shared" si="1"/>
        <v/>
      </c>
      <c r="N13" s="10" t="str">
        <f t="shared" si="2"/>
        <v/>
      </c>
    </row>
    <row r="14" spans="1:240" ht="19.5">
      <c r="B14" s="157"/>
      <c r="C14" s="22" t="s">
        <v>167</v>
      </c>
      <c r="D14" s="173"/>
      <c r="E14" s="182"/>
      <c r="F14" s="190"/>
      <c r="G14" s="195" t="s">
        <v>55</v>
      </c>
      <c r="H14" s="38"/>
      <c r="J14" s="10" t="str">
        <f t="shared" si="0"/>
        <v>2-6．特定建築物定期調査（建築物）</v>
      </c>
      <c r="K14" s="10">
        <f t="shared" si="3"/>
        <v>0</v>
      </c>
      <c r="L14" s="207"/>
      <c r="M14" s="10" t="str">
        <f t="shared" si="1"/>
        <v/>
      </c>
      <c r="N14" s="10" t="str">
        <f t="shared" si="2"/>
        <v/>
      </c>
    </row>
    <row r="15" spans="1:240" ht="19.5">
      <c r="B15" s="157"/>
      <c r="C15" s="22" t="s">
        <v>170</v>
      </c>
      <c r="D15" s="173"/>
      <c r="E15" s="182"/>
      <c r="F15" s="190"/>
      <c r="G15" s="195" t="s">
        <v>55</v>
      </c>
      <c r="H15" s="38"/>
      <c r="J15" s="10" t="str">
        <f t="shared" si="0"/>
        <v>2-7．特定建築物定期調査（建築設備）</v>
      </c>
      <c r="K15" s="10">
        <f t="shared" si="3"/>
        <v>0</v>
      </c>
      <c r="L15" s="207"/>
      <c r="M15" s="10" t="str">
        <f t="shared" si="1"/>
        <v/>
      </c>
      <c r="N15" s="10" t="str">
        <f t="shared" si="2"/>
        <v/>
      </c>
    </row>
    <row r="16" spans="1:240" ht="19.5">
      <c r="B16" s="158"/>
      <c r="C16" s="168" t="s">
        <v>171</v>
      </c>
      <c r="D16" s="174"/>
      <c r="E16" s="183"/>
      <c r="F16" s="191"/>
      <c r="G16" s="196" t="s">
        <v>55</v>
      </c>
      <c r="H16" s="200"/>
      <c r="J16" s="204" t="str">
        <f t="shared" si="0"/>
        <v>2-8．特定建築物定期調査（防火設備）</v>
      </c>
      <c r="K16" s="204">
        <f t="shared" si="3"/>
        <v>0</v>
      </c>
      <c r="L16" s="208"/>
      <c r="M16" s="204" t="str">
        <f t="shared" si="1"/>
        <v/>
      </c>
      <c r="N16" s="204" t="str">
        <f t="shared" si="2"/>
        <v/>
      </c>
      <c r="Q16" t="s">
        <v>160</v>
      </c>
    </row>
    <row r="17" spans="2:17" ht="19.5">
      <c r="B17" s="159" t="s">
        <v>137</v>
      </c>
      <c r="C17" s="169" t="s">
        <v>172</v>
      </c>
      <c r="D17" s="175"/>
      <c r="E17" s="175"/>
      <c r="F17" s="192"/>
      <c r="G17" s="197" t="s">
        <v>55</v>
      </c>
      <c r="H17" s="201"/>
      <c r="J17" s="205" t="str">
        <f t="shared" si="0"/>
        <v>3-1．土質及び基礎</v>
      </c>
      <c r="K17" s="206">
        <f t="shared" si="3"/>
        <v>0</v>
      </c>
      <c r="L17" s="10">
        <f t="shared" ref="L17:L42" si="4">IF(E17="",0,1)</f>
        <v>0</v>
      </c>
      <c r="M17" s="206" t="str">
        <f t="shared" si="1"/>
        <v/>
      </c>
      <c r="N17" s="206" t="str">
        <f t="shared" si="2"/>
        <v/>
      </c>
      <c r="Q17" t="s">
        <v>162</v>
      </c>
    </row>
    <row r="18" spans="2:17" ht="19.5">
      <c r="B18" s="160"/>
      <c r="C18" s="22" t="s">
        <v>173</v>
      </c>
      <c r="D18" s="173"/>
      <c r="E18" s="173"/>
      <c r="F18" s="190"/>
      <c r="G18" s="195" t="s">
        <v>55</v>
      </c>
      <c r="H18" s="38"/>
      <c r="J18" s="10" t="str">
        <f t="shared" si="0"/>
        <v>3-2．鋼構造・コンクリート</v>
      </c>
      <c r="K18" s="10">
        <f t="shared" si="3"/>
        <v>0</v>
      </c>
      <c r="L18" s="10">
        <f t="shared" si="4"/>
        <v>0</v>
      </c>
      <c r="M18" s="10" t="str">
        <f t="shared" si="1"/>
        <v/>
      </c>
      <c r="N18" s="10" t="str">
        <f t="shared" si="2"/>
        <v/>
      </c>
      <c r="Q18" t="s">
        <v>163</v>
      </c>
    </row>
    <row r="19" spans="2:17" ht="19.5">
      <c r="B19" s="160"/>
      <c r="C19" s="22" t="s">
        <v>175</v>
      </c>
      <c r="D19" s="173"/>
      <c r="E19" s="173"/>
      <c r="F19" s="190"/>
      <c r="G19" s="195" t="s">
        <v>55</v>
      </c>
      <c r="H19" s="38"/>
      <c r="J19" s="10" t="str">
        <f t="shared" si="0"/>
        <v>3-3．都市・地方計画</v>
      </c>
      <c r="K19" s="10">
        <f t="shared" si="3"/>
        <v>0</v>
      </c>
      <c r="L19" s="10">
        <f t="shared" si="4"/>
        <v>0</v>
      </c>
      <c r="M19" s="10" t="str">
        <f t="shared" si="1"/>
        <v/>
      </c>
      <c r="N19" s="10" t="str">
        <f t="shared" si="2"/>
        <v/>
      </c>
      <c r="Q19" t="s">
        <v>165</v>
      </c>
    </row>
    <row r="20" spans="2:17" ht="19.5">
      <c r="B20" s="160"/>
      <c r="C20" s="22" t="s">
        <v>1</v>
      </c>
      <c r="D20" s="173"/>
      <c r="E20" s="173"/>
      <c r="F20" s="190"/>
      <c r="G20" s="195" t="s">
        <v>55</v>
      </c>
      <c r="H20" s="38"/>
      <c r="J20" s="10" t="str">
        <f t="shared" si="0"/>
        <v>3-4．河川・砂防・海岸</v>
      </c>
      <c r="K20" s="10">
        <f t="shared" si="3"/>
        <v>0</v>
      </c>
      <c r="L20" s="10">
        <f t="shared" si="4"/>
        <v>0</v>
      </c>
      <c r="M20" s="10" t="str">
        <f t="shared" si="1"/>
        <v/>
      </c>
      <c r="N20" s="10" t="str">
        <f t="shared" si="2"/>
        <v/>
      </c>
      <c r="Q20" t="s">
        <v>41</v>
      </c>
    </row>
    <row r="21" spans="2:17" ht="19.5">
      <c r="B21" s="160"/>
      <c r="C21" s="22" t="s">
        <v>176</v>
      </c>
      <c r="D21" s="173"/>
      <c r="E21" s="173"/>
      <c r="F21" s="190"/>
      <c r="G21" s="195" t="s">
        <v>55</v>
      </c>
      <c r="H21" s="38"/>
      <c r="J21" s="10" t="str">
        <f t="shared" si="0"/>
        <v>3-5．道路</v>
      </c>
      <c r="K21" s="10">
        <f t="shared" si="3"/>
        <v>0</v>
      </c>
      <c r="L21" s="10">
        <f t="shared" si="4"/>
        <v>0</v>
      </c>
      <c r="M21" s="10" t="str">
        <f t="shared" si="1"/>
        <v/>
      </c>
      <c r="N21" s="10" t="str">
        <f t="shared" si="2"/>
        <v/>
      </c>
      <c r="Q21" t="s">
        <v>64</v>
      </c>
    </row>
    <row r="22" spans="2:17" ht="19.5">
      <c r="B22" s="160"/>
      <c r="C22" s="22" t="s">
        <v>178</v>
      </c>
      <c r="D22" s="173"/>
      <c r="E22" s="173"/>
      <c r="F22" s="190"/>
      <c r="G22" s="195" t="s">
        <v>55</v>
      </c>
      <c r="H22" s="38"/>
      <c r="J22" s="10" t="str">
        <f t="shared" si="0"/>
        <v>3-6．トンネル</v>
      </c>
      <c r="K22" s="10">
        <f t="shared" si="3"/>
        <v>0</v>
      </c>
      <c r="L22" s="10">
        <f t="shared" si="4"/>
        <v>0</v>
      </c>
      <c r="M22" s="10" t="str">
        <f t="shared" si="1"/>
        <v/>
      </c>
      <c r="N22" s="10" t="str">
        <f t="shared" si="2"/>
        <v/>
      </c>
      <c r="Q22" t="s">
        <v>166</v>
      </c>
    </row>
    <row r="23" spans="2:17" ht="19.5">
      <c r="B23" s="160"/>
      <c r="C23" s="22" t="s">
        <v>180</v>
      </c>
      <c r="D23" s="173"/>
      <c r="E23" s="173"/>
      <c r="F23" s="190"/>
      <c r="G23" s="195" t="s">
        <v>55</v>
      </c>
      <c r="H23" s="38"/>
      <c r="J23" s="10" t="str">
        <f t="shared" si="0"/>
        <v>3-7．施工計画、施工設備・積算</v>
      </c>
      <c r="K23" s="10">
        <f t="shared" si="3"/>
        <v>0</v>
      </c>
      <c r="L23" s="10">
        <f t="shared" si="4"/>
        <v>0</v>
      </c>
      <c r="M23" s="10" t="str">
        <f t="shared" si="1"/>
        <v/>
      </c>
      <c r="N23" s="10" t="str">
        <f t="shared" si="2"/>
        <v/>
      </c>
      <c r="Q23" t="s">
        <v>96</v>
      </c>
    </row>
    <row r="24" spans="2:17" ht="19.5">
      <c r="B24" s="160"/>
      <c r="C24" s="22" t="s">
        <v>182</v>
      </c>
      <c r="D24" s="173"/>
      <c r="E24" s="173"/>
      <c r="F24" s="190"/>
      <c r="G24" s="195" t="s">
        <v>55</v>
      </c>
      <c r="H24" s="38"/>
      <c r="J24" s="10" t="str">
        <f t="shared" si="0"/>
        <v>3-8．建設環境</v>
      </c>
      <c r="K24" s="10">
        <f t="shared" si="3"/>
        <v>0</v>
      </c>
      <c r="L24" s="10">
        <f t="shared" si="4"/>
        <v>0</v>
      </c>
      <c r="M24" s="10" t="str">
        <f t="shared" si="1"/>
        <v/>
      </c>
      <c r="N24" s="10" t="str">
        <f t="shared" si="2"/>
        <v/>
      </c>
      <c r="Q24" t="s">
        <v>167</v>
      </c>
    </row>
    <row r="25" spans="2:17" ht="19.5">
      <c r="B25" s="160"/>
      <c r="C25" s="22" t="s">
        <v>183</v>
      </c>
      <c r="D25" s="173"/>
      <c r="E25" s="173"/>
      <c r="F25" s="190"/>
      <c r="G25" s="195" t="s">
        <v>55</v>
      </c>
      <c r="H25" s="38"/>
      <c r="J25" s="10" t="str">
        <f t="shared" si="0"/>
        <v>3-9．上水道・工業用水道</v>
      </c>
      <c r="K25" s="10">
        <f t="shared" si="3"/>
        <v>0</v>
      </c>
      <c r="L25" s="10">
        <f t="shared" si="4"/>
        <v>0</v>
      </c>
      <c r="M25" s="10" t="str">
        <f t="shared" si="1"/>
        <v/>
      </c>
      <c r="N25" s="10" t="str">
        <f t="shared" si="2"/>
        <v/>
      </c>
      <c r="Q25" t="s">
        <v>170</v>
      </c>
    </row>
    <row r="26" spans="2:17" ht="19.5">
      <c r="B26" s="160"/>
      <c r="C26" s="22" t="s">
        <v>184</v>
      </c>
      <c r="D26" s="173"/>
      <c r="E26" s="173"/>
      <c r="F26" s="190"/>
      <c r="G26" s="195" t="s">
        <v>55</v>
      </c>
      <c r="H26" s="38"/>
      <c r="J26" s="10" t="str">
        <f t="shared" si="0"/>
        <v>3-10．下水道</v>
      </c>
      <c r="K26" s="10">
        <f t="shared" si="3"/>
        <v>0</v>
      </c>
      <c r="L26" s="10">
        <f t="shared" si="4"/>
        <v>0</v>
      </c>
      <c r="M26" s="10" t="str">
        <f t="shared" si="1"/>
        <v/>
      </c>
      <c r="N26" s="10" t="str">
        <f t="shared" si="2"/>
        <v/>
      </c>
      <c r="Q26" t="s">
        <v>171</v>
      </c>
    </row>
    <row r="27" spans="2:17" ht="19.5">
      <c r="B27" s="160"/>
      <c r="C27" s="22" t="s">
        <v>186</v>
      </c>
      <c r="D27" s="173"/>
      <c r="E27" s="173"/>
      <c r="F27" s="190"/>
      <c r="G27" s="195" t="s">
        <v>55</v>
      </c>
      <c r="H27" s="38"/>
      <c r="J27" s="10" t="str">
        <f t="shared" si="0"/>
        <v>3-11．廃棄物管理</v>
      </c>
      <c r="K27" s="10">
        <f t="shared" si="3"/>
        <v>0</v>
      </c>
      <c r="L27" s="10">
        <f t="shared" si="4"/>
        <v>0</v>
      </c>
      <c r="M27" s="10" t="str">
        <f t="shared" si="1"/>
        <v/>
      </c>
      <c r="N27" s="10" t="str">
        <f t="shared" si="2"/>
        <v/>
      </c>
      <c r="Q27" t="s">
        <v>172</v>
      </c>
    </row>
    <row r="28" spans="2:17" ht="19.5">
      <c r="B28" s="160"/>
      <c r="C28" s="22" t="s">
        <v>188</v>
      </c>
      <c r="D28" s="173"/>
      <c r="E28" s="173"/>
      <c r="F28" s="190"/>
      <c r="G28" s="195" t="s">
        <v>55</v>
      </c>
      <c r="H28" s="38"/>
      <c r="J28" s="10" t="str">
        <f t="shared" si="0"/>
        <v>3-12．農業土木</v>
      </c>
      <c r="K28" s="10">
        <f t="shared" si="3"/>
        <v>0</v>
      </c>
      <c r="L28" s="10">
        <f t="shared" si="4"/>
        <v>0</v>
      </c>
      <c r="M28" s="10" t="str">
        <f t="shared" si="1"/>
        <v/>
      </c>
      <c r="N28" s="10" t="str">
        <f t="shared" si="2"/>
        <v/>
      </c>
      <c r="Q28" t="s">
        <v>173</v>
      </c>
    </row>
    <row r="29" spans="2:17" ht="19.5">
      <c r="B29" s="160"/>
      <c r="C29" s="22" t="s">
        <v>83</v>
      </c>
      <c r="D29" s="173"/>
      <c r="E29" s="173"/>
      <c r="F29" s="190"/>
      <c r="G29" s="195" t="s">
        <v>55</v>
      </c>
      <c r="H29" s="38"/>
      <c r="J29" s="10" t="str">
        <f t="shared" si="0"/>
        <v>3-13．森林土木</v>
      </c>
      <c r="K29" s="10">
        <f t="shared" si="3"/>
        <v>0</v>
      </c>
      <c r="L29" s="10">
        <f t="shared" si="4"/>
        <v>0</v>
      </c>
      <c r="M29" s="10" t="str">
        <f t="shared" si="1"/>
        <v/>
      </c>
      <c r="N29" s="10" t="str">
        <f t="shared" si="2"/>
        <v/>
      </c>
      <c r="Q29" t="s">
        <v>175</v>
      </c>
    </row>
    <row r="30" spans="2:17" ht="19.5">
      <c r="B30" s="160"/>
      <c r="C30" s="22" t="s">
        <v>56</v>
      </c>
      <c r="D30" s="173"/>
      <c r="E30" s="173"/>
      <c r="F30" s="190"/>
      <c r="G30" s="195" t="s">
        <v>55</v>
      </c>
      <c r="H30" s="38"/>
      <c r="J30" s="10" t="str">
        <f t="shared" si="0"/>
        <v>3-14．地質</v>
      </c>
      <c r="K30" s="10">
        <f t="shared" si="3"/>
        <v>0</v>
      </c>
      <c r="L30" s="10">
        <f t="shared" si="4"/>
        <v>0</v>
      </c>
      <c r="M30" s="10" t="str">
        <f t="shared" si="1"/>
        <v/>
      </c>
      <c r="N30" s="10" t="str">
        <f t="shared" si="2"/>
        <v/>
      </c>
      <c r="Q30" t="s">
        <v>1</v>
      </c>
    </row>
    <row r="31" spans="2:17" ht="19.5">
      <c r="B31" s="160"/>
      <c r="C31" s="22" t="s">
        <v>17</v>
      </c>
      <c r="D31" s="173"/>
      <c r="E31" s="173"/>
      <c r="F31" s="190"/>
      <c r="G31" s="195" t="s">
        <v>55</v>
      </c>
      <c r="H31" s="38"/>
      <c r="J31" s="10" t="str">
        <f t="shared" si="0"/>
        <v>3-15．機械</v>
      </c>
      <c r="K31" s="10">
        <f t="shared" si="3"/>
        <v>0</v>
      </c>
      <c r="L31" s="10">
        <f t="shared" si="4"/>
        <v>0</v>
      </c>
      <c r="M31" s="10" t="str">
        <f t="shared" si="1"/>
        <v/>
      </c>
      <c r="N31" s="10" t="str">
        <f t="shared" si="2"/>
        <v/>
      </c>
      <c r="Q31" t="s">
        <v>176</v>
      </c>
    </row>
    <row r="32" spans="2:17" ht="19.5">
      <c r="B32" s="160"/>
      <c r="C32" s="22" t="s">
        <v>190</v>
      </c>
      <c r="D32" s="173"/>
      <c r="E32" s="173"/>
      <c r="F32" s="190"/>
      <c r="G32" s="195" t="s">
        <v>55</v>
      </c>
      <c r="H32" s="38"/>
      <c r="J32" s="10" t="str">
        <f t="shared" si="0"/>
        <v>3-16．電気電子</v>
      </c>
      <c r="K32" s="10">
        <f t="shared" si="3"/>
        <v>0</v>
      </c>
      <c r="L32" s="10">
        <f t="shared" si="4"/>
        <v>0</v>
      </c>
      <c r="M32" s="10" t="str">
        <f t="shared" si="1"/>
        <v/>
      </c>
      <c r="N32" s="10" t="str">
        <f t="shared" si="2"/>
        <v/>
      </c>
      <c r="Q32" t="s">
        <v>178</v>
      </c>
    </row>
    <row r="33" spans="2:17" ht="19.5">
      <c r="B33" s="161"/>
      <c r="C33" s="168" t="s">
        <v>168</v>
      </c>
      <c r="D33" s="174"/>
      <c r="E33" s="174"/>
      <c r="F33" s="191"/>
      <c r="G33" s="196" t="s">
        <v>55</v>
      </c>
      <c r="H33" s="200"/>
      <c r="J33" s="204" t="str">
        <f t="shared" si="0"/>
        <v>3-17．造園</v>
      </c>
      <c r="K33" s="204">
        <f t="shared" si="3"/>
        <v>0</v>
      </c>
      <c r="L33" s="204">
        <f t="shared" si="4"/>
        <v>0</v>
      </c>
      <c r="M33" s="204" t="str">
        <f t="shared" si="1"/>
        <v/>
      </c>
      <c r="N33" s="204" t="str">
        <f t="shared" si="2"/>
        <v/>
      </c>
      <c r="Q33" t="s">
        <v>180</v>
      </c>
    </row>
    <row r="34" spans="2:17" ht="19.5">
      <c r="B34" s="162" t="s">
        <v>51</v>
      </c>
      <c r="C34" s="169" t="s">
        <v>45</v>
      </c>
      <c r="D34" s="175"/>
      <c r="E34" s="175"/>
      <c r="F34" s="192"/>
      <c r="G34" s="197" t="s">
        <v>55</v>
      </c>
      <c r="H34" s="201"/>
      <c r="J34" s="205" t="str">
        <f t="shared" si="0"/>
        <v>4-1．土地調査</v>
      </c>
      <c r="K34" s="206">
        <f t="shared" si="3"/>
        <v>0</v>
      </c>
      <c r="L34" s="205">
        <f t="shared" si="4"/>
        <v>0</v>
      </c>
      <c r="M34" s="206" t="str">
        <f t="shared" si="1"/>
        <v/>
      </c>
      <c r="N34" s="206" t="str">
        <f t="shared" si="2"/>
        <v/>
      </c>
      <c r="Q34" t="s">
        <v>182</v>
      </c>
    </row>
    <row r="35" spans="2:17" ht="19.5">
      <c r="B35" s="163"/>
      <c r="C35" s="22" t="s">
        <v>191</v>
      </c>
      <c r="D35" s="173"/>
      <c r="E35" s="173"/>
      <c r="F35" s="190"/>
      <c r="G35" s="195" t="s">
        <v>55</v>
      </c>
      <c r="H35" s="38"/>
      <c r="J35" s="10" t="str">
        <f t="shared" si="0"/>
        <v>4-2．土地評価</v>
      </c>
      <c r="K35" s="10">
        <f t="shared" si="3"/>
        <v>0</v>
      </c>
      <c r="L35" s="10">
        <f t="shared" si="4"/>
        <v>0</v>
      </c>
      <c r="M35" s="10" t="str">
        <f t="shared" si="1"/>
        <v/>
      </c>
      <c r="N35" s="10" t="str">
        <f t="shared" si="2"/>
        <v/>
      </c>
      <c r="Q35" t="s">
        <v>183</v>
      </c>
    </row>
    <row r="36" spans="2:17" ht="19.5">
      <c r="B36" s="163"/>
      <c r="C36" s="22" t="s">
        <v>192</v>
      </c>
      <c r="D36" s="173"/>
      <c r="E36" s="173"/>
      <c r="F36" s="190"/>
      <c r="G36" s="195" t="s">
        <v>55</v>
      </c>
      <c r="H36" s="38"/>
      <c r="J36" s="10" t="str">
        <f t="shared" si="0"/>
        <v>4-3．物件</v>
      </c>
      <c r="K36" s="10">
        <f t="shared" si="3"/>
        <v>0</v>
      </c>
      <c r="L36" s="10">
        <f t="shared" si="4"/>
        <v>0</v>
      </c>
      <c r="M36" s="10" t="str">
        <f t="shared" si="1"/>
        <v/>
      </c>
      <c r="N36" s="10" t="str">
        <f t="shared" si="2"/>
        <v/>
      </c>
      <c r="Q36" t="s">
        <v>184</v>
      </c>
    </row>
    <row r="37" spans="2:17" ht="19.5">
      <c r="B37" s="163"/>
      <c r="C37" s="22" t="s">
        <v>193</v>
      </c>
      <c r="D37" s="173"/>
      <c r="E37" s="173"/>
      <c r="F37" s="190"/>
      <c r="G37" s="195" t="s">
        <v>55</v>
      </c>
      <c r="H37" s="38"/>
      <c r="J37" s="10" t="str">
        <f t="shared" si="0"/>
        <v>4-4．機械工作物</v>
      </c>
      <c r="K37" s="10">
        <f t="shared" si="3"/>
        <v>0</v>
      </c>
      <c r="L37" s="10">
        <f t="shared" si="4"/>
        <v>0</v>
      </c>
      <c r="M37" s="10" t="str">
        <f t="shared" si="1"/>
        <v/>
      </c>
      <c r="N37" s="10" t="str">
        <f t="shared" si="2"/>
        <v/>
      </c>
      <c r="Q37" t="s">
        <v>186</v>
      </c>
    </row>
    <row r="38" spans="2:17" ht="19.5">
      <c r="B38" s="163"/>
      <c r="C38" s="22" t="s">
        <v>195</v>
      </c>
      <c r="D38" s="173"/>
      <c r="E38" s="173"/>
      <c r="F38" s="190"/>
      <c r="G38" s="195" t="s">
        <v>55</v>
      </c>
      <c r="H38" s="38"/>
      <c r="J38" s="10" t="str">
        <f t="shared" si="0"/>
        <v>4-5．営業補償・特殊補償</v>
      </c>
      <c r="K38" s="10">
        <f t="shared" si="3"/>
        <v>0</v>
      </c>
      <c r="L38" s="10">
        <f t="shared" si="4"/>
        <v>0</v>
      </c>
      <c r="M38" s="10" t="str">
        <f t="shared" si="1"/>
        <v/>
      </c>
      <c r="N38" s="10" t="str">
        <f t="shared" si="2"/>
        <v/>
      </c>
      <c r="Q38" t="s">
        <v>188</v>
      </c>
    </row>
    <row r="39" spans="2:17" ht="19.5">
      <c r="B39" s="163"/>
      <c r="C39" s="22" t="s">
        <v>198</v>
      </c>
      <c r="D39" s="173"/>
      <c r="E39" s="173"/>
      <c r="F39" s="190"/>
      <c r="G39" s="195" t="s">
        <v>55</v>
      </c>
      <c r="H39" s="38"/>
      <c r="J39" s="10" t="str">
        <f t="shared" si="0"/>
        <v>4-6．事業損失</v>
      </c>
      <c r="K39" s="10">
        <f t="shared" si="3"/>
        <v>0</v>
      </c>
      <c r="L39" s="10">
        <f t="shared" si="4"/>
        <v>0</v>
      </c>
      <c r="M39" s="10" t="str">
        <f t="shared" si="1"/>
        <v/>
      </c>
      <c r="N39" s="10" t="str">
        <f t="shared" si="2"/>
        <v/>
      </c>
      <c r="Q39" t="s">
        <v>83</v>
      </c>
    </row>
    <row r="40" spans="2:17" ht="19.5">
      <c r="B40" s="163"/>
      <c r="C40" s="22" t="s">
        <v>65</v>
      </c>
      <c r="D40" s="173"/>
      <c r="E40" s="173"/>
      <c r="F40" s="190"/>
      <c r="G40" s="195" t="s">
        <v>55</v>
      </c>
      <c r="H40" s="38"/>
      <c r="J40" s="10" t="str">
        <f t="shared" si="0"/>
        <v>4-7．補償関連</v>
      </c>
      <c r="K40" s="10">
        <f t="shared" si="3"/>
        <v>0</v>
      </c>
      <c r="L40" s="10">
        <f t="shared" si="4"/>
        <v>0</v>
      </c>
      <c r="M40" s="10" t="str">
        <f t="shared" si="1"/>
        <v/>
      </c>
      <c r="N40" s="10" t="str">
        <f t="shared" si="2"/>
        <v/>
      </c>
      <c r="Q40" t="s">
        <v>56</v>
      </c>
    </row>
    <row r="41" spans="2:17" ht="19.5">
      <c r="B41" s="163"/>
      <c r="C41" s="22" t="s">
        <v>199</v>
      </c>
      <c r="D41" s="173"/>
      <c r="E41" s="173"/>
      <c r="F41" s="190"/>
      <c r="G41" s="195" t="s">
        <v>55</v>
      </c>
      <c r="H41" s="38"/>
      <c r="J41" s="10" t="str">
        <f t="shared" si="0"/>
        <v>4-8．総合補償</v>
      </c>
      <c r="K41" s="10">
        <f t="shared" si="3"/>
        <v>0</v>
      </c>
      <c r="L41" s="10">
        <f t="shared" si="4"/>
        <v>0</v>
      </c>
      <c r="M41" s="10" t="str">
        <f t="shared" si="1"/>
        <v/>
      </c>
      <c r="N41" s="10" t="str">
        <f t="shared" si="2"/>
        <v/>
      </c>
      <c r="Q41" t="s">
        <v>17</v>
      </c>
    </row>
    <row r="42" spans="2:17" ht="19.5">
      <c r="B42" s="164"/>
      <c r="C42" s="168" t="s">
        <v>200</v>
      </c>
      <c r="D42" s="174"/>
      <c r="E42" s="174"/>
      <c r="F42" s="191"/>
      <c r="G42" s="196" t="s">
        <v>55</v>
      </c>
      <c r="H42" s="200"/>
      <c r="J42" s="204" t="str">
        <f t="shared" si="0"/>
        <v>4-9．不動産鑑定</v>
      </c>
      <c r="K42" s="204">
        <f t="shared" si="3"/>
        <v>0</v>
      </c>
      <c r="L42" s="10">
        <f t="shared" si="4"/>
        <v>0</v>
      </c>
      <c r="M42" s="204" t="str">
        <f t="shared" si="1"/>
        <v/>
      </c>
      <c r="N42" s="204" t="str">
        <f t="shared" si="2"/>
        <v/>
      </c>
      <c r="Q42" t="s">
        <v>190</v>
      </c>
    </row>
    <row r="43" spans="2:17" ht="19.5">
      <c r="B43" s="162" t="s">
        <v>208</v>
      </c>
      <c r="C43" s="169" t="s">
        <v>136</v>
      </c>
      <c r="D43" s="175"/>
      <c r="E43" s="184"/>
      <c r="F43" s="192"/>
      <c r="G43" s="197" t="s">
        <v>55</v>
      </c>
      <c r="H43" s="201"/>
      <c r="J43" s="205" t="str">
        <f t="shared" si="0"/>
        <v>5-1．地籍調査</v>
      </c>
      <c r="K43" s="206">
        <f t="shared" si="3"/>
        <v>0</v>
      </c>
      <c r="L43" s="209"/>
      <c r="M43" s="206" t="str">
        <f t="shared" si="1"/>
        <v/>
      </c>
      <c r="N43" s="206" t="str">
        <f t="shared" si="2"/>
        <v/>
      </c>
      <c r="Q43" t="s">
        <v>168</v>
      </c>
    </row>
    <row r="44" spans="2:17" ht="19.5">
      <c r="B44" s="163"/>
      <c r="C44" s="22" t="s">
        <v>201</v>
      </c>
      <c r="D44" s="173"/>
      <c r="E44" s="182"/>
      <c r="F44" s="190"/>
      <c r="G44" s="195" t="s">
        <v>55</v>
      </c>
      <c r="H44" s="38"/>
      <c r="J44" s="10" t="str">
        <f t="shared" si="0"/>
        <v>5-2．発掘調査</v>
      </c>
      <c r="K44" s="10">
        <f t="shared" si="3"/>
        <v>0</v>
      </c>
      <c r="L44" s="207"/>
      <c r="M44" s="10" t="str">
        <f t="shared" si="1"/>
        <v/>
      </c>
      <c r="N44" s="10" t="str">
        <f t="shared" si="2"/>
        <v/>
      </c>
      <c r="Q44" t="s">
        <v>45</v>
      </c>
    </row>
    <row r="45" spans="2:17" ht="19.5">
      <c r="B45" s="163"/>
      <c r="C45" s="22" t="s">
        <v>202</v>
      </c>
      <c r="D45" s="173"/>
      <c r="E45" s="182"/>
      <c r="F45" s="190"/>
      <c r="G45" s="195" t="s">
        <v>55</v>
      </c>
      <c r="H45" s="38"/>
      <c r="J45" s="10" t="str">
        <f t="shared" si="0"/>
        <v>5-3．漏水調査</v>
      </c>
      <c r="K45" s="10">
        <f t="shared" si="3"/>
        <v>0</v>
      </c>
      <c r="L45" s="207"/>
      <c r="M45" s="10" t="str">
        <f t="shared" si="1"/>
        <v/>
      </c>
      <c r="N45" s="10" t="str">
        <f t="shared" si="2"/>
        <v/>
      </c>
      <c r="Q45" t="s">
        <v>191</v>
      </c>
    </row>
    <row r="46" spans="2:17" ht="19.5">
      <c r="B46" s="163"/>
      <c r="C46" s="22" t="s">
        <v>203</v>
      </c>
      <c r="D46" s="173"/>
      <c r="E46" s="182"/>
      <c r="F46" s="190"/>
      <c r="G46" s="195" t="s">
        <v>55</v>
      </c>
      <c r="H46" s="38"/>
      <c r="J46" s="10" t="str">
        <f t="shared" si="0"/>
        <v>5-4．下水道管内TVカメラ調査</v>
      </c>
      <c r="K46" s="10">
        <f t="shared" si="3"/>
        <v>0</v>
      </c>
      <c r="L46" s="207"/>
      <c r="M46" s="10" t="str">
        <f t="shared" si="1"/>
        <v/>
      </c>
      <c r="N46" s="10" t="str">
        <f t="shared" si="2"/>
        <v/>
      </c>
      <c r="Q46" t="s">
        <v>192</v>
      </c>
    </row>
    <row r="47" spans="2:17" ht="19.5">
      <c r="B47" s="163"/>
      <c r="C47" s="22" t="s">
        <v>204</v>
      </c>
      <c r="D47" s="173"/>
      <c r="E47" s="173"/>
      <c r="F47" s="190"/>
      <c r="G47" s="195" t="s">
        <v>55</v>
      </c>
      <c r="H47" s="38"/>
      <c r="J47" s="10" t="str">
        <f t="shared" si="0"/>
        <v>5-5．地質調査（ボーリング調査）</v>
      </c>
      <c r="K47" s="10">
        <f t="shared" si="3"/>
        <v>0</v>
      </c>
      <c r="L47" s="10">
        <f>IF(E47="",0,1)</f>
        <v>0</v>
      </c>
      <c r="M47" s="10" t="str">
        <f t="shared" si="1"/>
        <v/>
      </c>
      <c r="N47" s="10" t="str">
        <f t="shared" si="2"/>
        <v/>
      </c>
      <c r="Q47" t="s">
        <v>193</v>
      </c>
    </row>
    <row r="48" spans="2:17" ht="19.5">
      <c r="B48" s="164"/>
      <c r="C48" s="170" t="s">
        <v>406</v>
      </c>
      <c r="D48" s="176"/>
      <c r="E48" s="185"/>
      <c r="F48" s="193"/>
      <c r="G48" s="198" t="s">
        <v>55</v>
      </c>
      <c r="H48" s="202"/>
      <c r="J48" s="204" t="str">
        <f t="shared" si="0"/>
        <v>5-6．水道管内カメラ調査</v>
      </c>
      <c r="K48" s="204">
        <f t="shared" si="3"/>
        <v>0</v>
      </c>
      <c r="L48" s="208"/>
      <c r="M48" s="204" t="str">
        <f t="shared" si="1"/>
        <v/>
      </c>
      <c r="N48" s="204" t="str">
        <f t="shared" si="2"/>
        <v/>
      </c>
      <c r="Q48" t="s">
        <v>195</v>
      </c>
    </row>
    <row r="49" spans="2:17" ht="19.5">
      <c r="B49" s="163" t="s">
        <v>211</v>
      </c>
      <c r="C49" s="171" t="s">
        <v>212</v>
      </c>
      <c r="D49" s="177"/>
      <c r="E49" s="186"/>
      <c r="F49" s="194"/>
      <c r="G49" s="199" t="s">
        <v>55</v>
      </c>
      <c r="H49" s="203"/>
      <c r="J49" s="205" t="str">
        <f t="shared" si="0"/>
        <v>6-1．発注支援業務(全般)</v>
      </c>
      <c r="K49" s="205">
        <f t="shared" si="3"/>
        <v>0</v>
      </c>
      <c r="L49" s="210"/>
      <c r="M49" s="205" t="str">
        <f t="shared" si="1"/>
        <v/>
      </c>
      <c r="N49" s="205" t="str">
        <f t="shared" si="2"/>
        <v/>
      </c>
      <c r="Q49" t="s">
        <v>198</v>
      </c>
    </row>
    <row r="50" spans="2:17" ht="19.5">
      <c r="B50" s="163"/>
      <c r="C50" s="172" t="s">
        <v>213</v>
      </c>
      <c r="D50" s="173"/>
      <c r="E50" s="182"/>
      <c r="F50" s="190"/>
      <c r="G50" s="195" t="s">
        <v>55</v>
      </c>
      <c r="H50" s="38"/>
      <c r="J50" s="10" t="str">
        <f t="shared" si="0"/>
        <v>6-2．発注支援業務(工事監督支援)</v>
      </c>
      <c r="K50" s="10">
        <f t="shared" si="3"/>
        <v>0</v>
      </c>
      <c r="L50" s="10"/>
      <c r="M50" s="10" t="str">
        <f t="shared" si="1"/>
        <v/>
      </c>
      <c r="N50" s="10" t="str">
        <f t="shared" si="2"/>
        <v/>
      </c>
      <c r="Q50" t="s">
        <v>65</v>
      </c>
    </row>
    <row r="51" spans="2:17" ht="19.5">
      <c r="B51" s="163"/>
      <c r="C51" s="33"/>
      <c r="D51" s="173"/>
      <c r="E51" s="173"/>
      <c r="F51" s="190"/>
      <c r="G51" s="195" t="s">
        <v>55</v>
      </c>
      <c r="H51" s="38"/>
      <c r="J51" s="10" t="str">
        <f t="shared" si="0"/>
        <v/>
      </c>
      <c r="K51" s="10">
        <f t="shared" si="3"/>
        <v>0</v>
      </c>
      <c r="L51" s="10">
        <f t="shared" ref="L51:L61" si="5">IF(E51="",0,1)</f>
        <v>0</v>
      </c>
      <c r="M51" s="10" t="str">
        <f t="shared" si="1"/>
        <v/>
      </c>
      <c r="N51" s="10" t="str">
        <f t="shared" si="2"/>
        <v/>
      </c>
      <c r="Q51" t="s">
        <v>199</v>
      </c>
    </row>
    <row r="52" spans="2:17" ht="19.5">
      <c r="B52" s="163"/>
      <c r="C52" s="33"/>
      <c r="D52" s="173"/>
      <c r="E52" s="173"/>
      <c r="F52" s="190"/>
      <c r="G52" s="195" t="s">
        <v>55</v>
      </c>
      <c r="H52" s="38"/>
      <c r="J52" s="10" t="str">
        <f t="shared" si="0"/>
        <v/>
      </c>
      <c r="K52" s="10">
        <f t="shared" si="3"/>
        <v>0</v>
      </c>
      <c r="L52" s="10">
        <f t="shared" si="5"/>
        <v>0</v>
      </c>
      <c r="M52" s="10" t="str">
        <f t="shared" si="1"/>
        <v/>
      </c>
      <c r="N52" s="10" t="str">
        <f t="shared" si="2"/>
        <v/>
      </c>
      <c r="Q52" t="s">
        <v>200</v>
      </c>
    </row>
    <row r="53" spans="2:17" ht="19.5">
      <c r="B53" s="163"/>
      <c r="C53" s="33"/>
      <c r="D53" s="173"/>
      <c r="E53" s="173"/>
      <c r="F53" s="190"/>
      <c r="G53" s="195" t="s">
        <v>55</v>
      </c>
      <c r="H53" s="38"/>
      <c r="J53" s="10" t="str">
        <f t="shared" si="0"/>
        <v/>
      </c>
      <c r="K53" s="10">
        <f t="shared" si="3"/>
        <v>0</v>
      </c>
      <c r="L53" s="10">
        <f t="shared" si="5"/>
        <v>0</v>
      </c>
      <c r="M53" s="10" t="str">
        <f t="shared" si="1"/>
        <v/>
      </c>
      <c r="N53" s="10" t="str">
        <f t="shared" si="2"/>
        <v/>
      </c>
      <c r="Q53" t="s">
        <v>136</v>
      </c>
    </row>
    <row r="54" spans="2:17" ht="19.5">
      <c r="B54" s="163"/>
      <c r="C54" s="33"/>
      <c r="D54" s="173"/>
      <c r="E54" s="173"/>
      <c r="F54" s="190"/>
      <c r="G54" s="195" t="s">
        <v>55</v>
      </c>
      <c r="H54" s="38"/>
      <c r="J54" s="10" t="str">
        <f t="shared" si="0"/>
        <v/>
      </c>
      <c r="K54" s="10">
        <f t="shared" si="3"/>
        <v>0</v>
      </c>
      <c r="L54" s="10">
        <f t="shared" si="5"/>
        <v>0</v>
      </c>
      <c r="M54" s="10" t="str">
        <f t="shared" si="1"/>
        <v/>
      </c>
      <c r="N54" s="10" t="str">
        <f t="shared" si="2"/>
        <v/>
      </c>
      <c r="Q54" t="s">
        <v>201</v>
      </c>
    </row>
    <row r="55" spans="2:17" ht="19.5">
      <c r="B55" s="163"/>
      <c r="C55" s="33"/>
      <c r="D55" s="173"/>
      <c r="E55" s="173"/>
      <c r="F55" s="190"/>
      <c r="G55" s="195" t="s">
        <v>55</v>
      </c>
      <c r="H55" s="38"/>
      <c r="J55" s="10" t="str">
        <f t="shared" si="0"/>
        <v/>
      </c>
      <c r="K55" s="10">
        <f t="shared" si="3"/>
        <v>0</v>
      </c>
      <c r="L55" s="10">
        <f t="shared" si="5"/>
        <v>0</v>
      </c>
      <c r="M55" s="10" t="str">
        <f t="shared" si="1"/>
        <v/>
      </c>
      <c r="N55" s="10" t="str">
        <f t="shared" si="2"/>
        <v/>
      </c>
      <c r="Q55" t="s">
        <v>202</v>
      </c>
    </row>
    <row r="56" spans="2:17" ht="19.5">
      <c r="B56" s="163"/>
      <c r="C56" s="33"/>
      <c r="D56" s="173"/>
      <c r="E56" s="173"/>
      <c r="F56" s="190"/>
      <c r="G56" s="195" t="s">
        <v>55</v>
      </c>
      <c r="H56" s="38"/>
      <c r="J56" s="10" t="str">
        <f t="shared" si="0"/>
        <v/>
      </c>
      <c r="K56" s="10">
        <f t="shared" si="3"/>
        <v>0</v>
      </c>
      <c r="L56" s="10">
        <f t="shared" si="5"/>
        <v>0</v>
      </c>
      <c r="M56" s="10" t="str">
        <f t="shared" si="1"/>
        <v/>
      </c>
      <c r="N56" s="10" t="str">
        <f t="shared" si="2"/>
        <v/>
      </c>
      <c r="Q56" t="s">
        <v>203</v>
      </c>
    </row>
    <row r="57" spans="2:17" ht="19.5">
      <c r="B57" s="163"/>
      <c r="C57" s="33"/>
      <c r="D57" s="173"/>
      <c r="E57" s="173"/>
      <c r="F57" s="190"/>
      <c r="G57" s="195" t="s">
        <v>55</v>
      </c>
      <c r="H57" s="38"/>
      <c r="J57" s="10" t="str">
        <f t="shared" si="0"/>
        <v/>
      </c>
      <c r="K57" s="10">
        <f t="shared" si="3"/>
        <v>0</v>
      </c>
      <c r="L57" s="10">
        <f t="shared" si="5"/>
        <v>0</v>
      </c>
      <c r="M57" s="10" t="str">
        <f t="shared" si="1"/>
        <v/>
      </c>
      <c r="N57" s="10" t="str">
        <f t="shared" si="2"/>
        <v/>
      </c>
      <c r="Q57" t="s">
        <v>204</v>
      </c>
    </row>
    <row r="58" spans="2:17" ht="19.5">
      <c r="B58" s="163"/>
      <c r="C58" s="33"/>
      <c r="D58" s="173"/>
      <c r="E58" s="173"/>
      <c r="F58" s="190"/>
      <c r="G58" s="195" t="s">
        <v>55</v>
      </c>
      <c r="H58" s="38"/>
      <c r="J58" s="10" t="str">
        <f t="shared" si="0"/>
        <v/>
      </c>
      <c r="K58" s="10">
        <f t="shared" si="3"/>
        <v>0</v>
      </c>
      <c r="L58" s="10">
        <f t="shared" si="5"/>
        <v>0</v>
      </c>
      <c r="M58" s="10" t="str">
        <f t="shared" si="1"/>
        <v/>
      </c>
      <c r="N58" s="10" t="str">
        <f t="shared" si="2"/>
        <v/>
      </c>
      <c r="Q58" t="s">
        <v>212</v>
      </c>
    </row>
    <row r="59" spans="2:17" ht="19.5">
      <c r="B59" s="163"/>
      <c r="C59" s="33"/>
      <c r="D59" s="173"/>
      <c r="E59" s="173"/>
      <c r="F59" s="190"/>
      <c r="G59" s="195" t="s">
        <v>55</v>
      </c>
      <c r="H59" s="38"/>
      <c r="J59" s="10" t="str">
        <f t="shared" si="0"/>
        <v/>
      </c>
      <c r="K59" s="10">
        <f t="shared" si="3"/>
        <v>0</v>
      </c>
      <c r="L59" s="10">
        <f t="shared" si="5"/>
        <v>0</v>
      </c>
      <c r="M59" s="10" t="str">
        <f t="shared" si="1"/>
        <v/>
      </c>
      <c r="N59" s="10" t="str">
        <f t="shared" si="2"/>
        <v/>
      </c>
      <c r="Q59" t="s">
        <v>213</v>
      </c>
    </row>
    <row r="60" spans="2:17" ht="19.5">
      <c r="B60" s="163"/>
      <c r="C60" s="33"/>
      <c r="D60" s="173"/>
      <c r="E60" s="173"/>
      <c r="F60" s="190"/>
      <c r="G60" s="195" t="s">
        <v>55</v>
      </c>
      <c r="H60" s="38"/>
      <c r="J60" s="10" t="str">
        <f t="shared" si="0"/>
        <v/>
      </c>
      <c r="K60" s="10">
        <f t="shared" si="3"/>
        <v>0</v>
      </c>
      <c r="L60" s="10">
        <f t="shared" si="5"/>
        <v>0</v>
      </c>
      <c r="M60" s="10" t="str">
        <f t="shared" si="1"/>
        <v/>
      </c>
      <c r="N60" s="10" t="str">
        <f t="shared" si="2"/>
        <v/>
      </c>
      <c r="Q60" t="s">
        <v>382</v>
      </c>
    </row>
    <row r="61" spans="2:17" ht="19.5">
      <c r="B61" s="165"/>
      <c r="C61" s="33"/>
      <c r="D61" s="173"/>
      <c r="E61" s="173"/>
      <c r="F61" s="190"/>
      <c r="G61" s="195" t="s">
        <v>55</v>
      </c>
      <c r="H61" s="38"/>
      <c r="J61" s="10" t="str">
        <f t="shared" si="0"/>
        <v/>
      </c>
      <c r="K61" s="10">
        <f t="shared" si="3"/>
        <v>0</v>
      </c>
      <c r="L61" s="10">
        <f t="shared" si="5"/>
        <v>0</v>
      </c>
      <c r="M61" s="10" t="str">
        <f t="shared" si="1"/>
        <v/>
      </c>
      <c r="N61" s="10" t="str">
        <f t="shared" si="2"/>
        <v/>
      </c>
      <c r="Q61" t="s">
        <v>382</v>
      </c>
    </row>
    <row r="62" spans="2:17">
      <c r="Q62" t="s">
        <v>382</v>
      </c>
    </row>
    <row r="63" spans="2:17">
      <c r="Q63" t="s">
        <v>382</v>
      </c>
    </row>
    <row r="64" spans="2:17">
      <c r="Q64" t="s">
        <v>382</v>
      </c>
    </row>
    <row r="65" spans="17:17">
      <c r="Q65" t="s">
        <v>382</v>
      </c>
    </row>
    <row r="66" spans="17:17">
      <c r="Q66" t="s">
        <v>382</v>
      </c>
    </row>
    <row r="67" spans="17:17">
      <c r="Q67" t="s">
        <v>382</v>
      </c>
    </row>
    <row r="68" spans="17:17">
      <c r="Q68" t="s">
        <v>382</v>
      </c>
    </row>
    <row r="69" spans="17:17">
      <c r="Q69" t="s">
        <v>382</v>
      </c>
    </row>
    <row r="70" spans="17:17">
      <c r="Q70" t="s">
        <v>382</v>
      </c>
    </row>
    <row r="71" spans="17:17">
      <c r="Q71" t="s">
        <v>382</v>
      </c>
    </row>
  </sheetData>
  <sheetProtection sheet="1" objects="1" scenarios="1"/>
  <mergeCells count="11">
    <mergeCell ref="F3:H3"/>
    <mergeCell ref="B5:C5"/>
    <mergeCell ref="F5:G5"/>
    <mergeCell ref="B6:B8"/>
    <mergeCell ref="E6:E8"/>
    <mergeCell ref="E9:E13"/>
    <mergeCell ref="B43:B48"/>
    <mergeCell ref="B9:B16"/>
    <mergeCell ref="B17:B33"/>
    <mergeCell ref="B34:B42"/>
    <mergeCell ref="B49:B61"/>
  </mergeCells>
  <phoneticPr fontId="3"/>
  <dataValidations count="1">
    <dataValidation type="list" allowBlank="1" showDropDown="0" showInputMessage="1" showErrorMessage="1" sqref="D6:E61">
      <formula1>"●"</formula1>
    </dataValidation>
  </dataValidations>
  <pageMargins left="0.70866141732283472" right="0.31496062992125984" top="0.74803149606299213" bottom="0.35433070866141736" header="0.31496062992125984" footer="0.31496062992125984"/>
  <pageSetup paperSize="9" fitToWidth="1" fitToHeight="1"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sheetPr>
    <tabColor rgb="FF00B050"/>
    <pageSetUpPr fitToPage="1"/>
  </sheetPr>
  <dimension ref="A2:DQ73"/>
  <sheetViews>
    <sheetView view="pageBreakPreview" zoomScaleSheetLayoutView="100" workbookViewId="0">
      <selection activeCell="C6" sqref="C6"/>
    </sheetView>
  </sheetViews>
  <sheetFormatPr defaultRowHeight="18.75"/>
  <cols>
    <col min="1" max="1" width="4.125" customWidth="1"/>
    <col min="2" max="2" width="23.5" bestFit="1" customWidth="1"/>
    <col min="3" max="4" width="9" customWidth="1"/>
    <col min="5" max="5" width="29.875" bestFit="1" customWidth="1"/>
    <col min="6" max="8" width="9" customWidth="1"/>
    <col min="9" max="11" width="9" hidden="1" customWidth="1"/>
    <col min="12" max="12" width="1.5" hidden="1" customWidth="1"/>
    <col min="13" max="13" width="2.625" hidden="1" customWidth="1"/>
    <col min="14" max="14" width="2.125" hidden="1" customWidth="1"/>
    <col min="15" max="25" width="0.5" hidden="1" customWidth="1"/>
    <col min="26" max="33" width="2.75" hidden="1" customWidth="1"/>
    <col min="34" max="67" width="0.625" hidden="1" customWidth="1"/>
    <col min="68" max="77" width="2.625" hidden="1" customWidth="1"/>
    <col min="78" max="78" width="1.125" hidden="1" customWidth="1"/>
    <col min="79" max="121" width="0.75" hidden="1" customWidth="1"/>
    <col min="122" max="122" width="9" hidden="1" customWidth="1"/>
    <col min="123" max="123" width="9" customWidth="1"/>
  </cols>
  <sheetData>
    <row r="2" spans="1:121" ht="25.5">
      <c r="A2" s="24" t="s">
        <v>156</v>
      </c>
      <c r="B2" s="24"/>
      <c r="C2" s="24"/>
      <c r="D2" s="24"/>
      <c r="E2" s="24"/>
      <c r="F2" s="24"/>
      <c r="G2" s="24"/>
    </row>
    <row r="3" spans="1:121">
      <c r="A3" s="214"/>
      <c r="B3" s="214"/>
      <c r="C3" s="214"/>
      <c r="D3" s="214"/>
    </row>
    <row r="4" spans="1:121">
      <c r="A4" s="214"/>
      <c r="D4" s="166" t="s">
        <v>247</v>
      </c>
      <c r="E4" s="188">
        <f>基本情報入力シート!C10</f>
        <v>0</v>
      </c>
      <c r="F4" s="188"/>
      <c r="G4" s="188"/>
    </row>
    <row r="5" spans="1:121" ht="7.5" customHeight="1"/>
    <row r="6" spans="1:121">
      <c r="A6" s="215" t="s">
        <v>286</v>
      </c>
      <c r="B6" s="215"/>
      <c r="N6" t="s">
        <v>299</v>
      </c>
      <c r="Z6" s="22" t="s">
        <v>383</v>
      </c>
      <c r="AA6" s="22"/>
      <c r="AB6" s="22"/>
      <c r="AC6" s="22"/>
      <c r="AD6" s="22"/>
      <c r="AE6" s="22"/>
      <c r="AF6" s="22"/>
      <c r="AG6" s="22"/>
      <c r="AH6" t="s">
        <v>385</v>
      </c>
      <c r="BP6" s="22" t="s">
        <v>383</v>
      </c>
      <c r="BQ6" s="22"/>
      <c r="BR6" s="22"/>
      <c r="BS6" s="22"/>
      <c r="BT6" s="22"/>
      <c r="BU6" s="22"/>
      <c r="BV6" s="22"/>
      <c r="BW6" s="22"/>
      <c r="BX6" s="22"/>
      <c r="BY6" s="22"/>
      <c r="BZ6" t="s">
        <v>74</v>
      </c>
      <c r="DH6" s="22" t="s">
        <v>383</v>
      </c>
      <c r="DI6" s="22"/>
      <c r="DJ6" s="22"/>
      <c r="DK6" s="22"/>
      <c r="DL6" s="22"/>
      <c r="DM6" s="22"/>
      <c r="DN6" s="22"/>
      <c r="DO6" s="22"/>
      <c r="DP6" s="22"/>
      <c r="DQ6" s="22"/>
    </row>
    <row r="7" spans="1:121">
      <c r="A7" s="215"/>
      <c r="B7" s="26" t="s">
        <v>288</v>
      </c>
      <c r="C7" s="216" t="s">
        <v>289</v>
      </c>
      <c r="D7" s="27"/>
      <c r="E7" s="220" t="s">
        <v>288</v>
      </c>
      <c r="F7" s="216" t="s">
        <v>289</v>
      </c>
      <c r="G7" s="225"/>
      <c r="I7" s="227" t="s">
        <v>288</v>
      </c>
      <c r="J7" s="26" t="s">
        <v>289</v>
      </c>
      <c r="N7" s="22" t="s">
        <v>148</v>
      </c>
      <c r="O7" s="22" t="s">
        <v>88</v>
      </c>
      <c r="P7" s="22" t="s">
        <v>149</v>
      </c>
      <c r="Q7" s="22" t="s">
        <v>150</v>
      </c>
      <c r="R7" s="22" t="s">
        <v>85</v>
      </c>
      <c r="S7" s="22" t="s">
        <v>151</v>
      </c>
      <c r="T7" s="22" t="s">
        <v>152</v>
      </c>
      <c r="U7" s="22" t="s">
        <v>153</v>
      </c>
      <c r="V7" s="22" t="s">
        <v>155</v>
      </c>
      <c r="W7" s="22" t="s">
        <v>157</v>
      </c>
      <c r="X7" s="22" t="s">
        <v>34</v>
      </c>
      <c r="Y7" s="22" t="s">
        <v>139</v>
      </c>
      <c r="Z7" s="22" t="str">
        <f t="array" ref="Z7:AG7">TRANSPOSE(I20:I27)</f>
        <v/>
      </c>
      <c r="AA7" s="22" t="str">
        <v/>
      </c>
      <c r="AB7" s="22" t="str">
        <v/>
      </c>
      <c r="AC7" s="22" t="str">
        <v/>
      </c>
      <c r="AD7" s="22" t="str">
        <v/>
      </c>
      <c r="AE7" s="22" t="str">
        <v/>
      </c>
      <c r="AF7" s="22" t="str">
        <v/>
      </c>
      <c r="AG7" s="22" t="str">
        <v/>
      </c>
      <c r="AH7" s="22" t="s">
        <v>58</v>
      </c>
      <c r="AI7" s="22" t="s">
        <v>384</v>
      </c>
      <c r="AJ7" s="22" t="s">
        <v>293</v>
      </c>
      <c r="AK7" s="22" t="s">
        <v>231</v>
      </c>
      <c r="AL7" s="22" t="s">
        <v>110</v>
      </c>
      <c r="AM7" s="22" t="s">
        <v>214</v>
      </c>
      <c r="AN7" s="22" t="s">
        <v>177</v>
      </c>
      <c r="AO7" s="22" t="s">
        <v>215</v>
      </c>
      <c r="AP7" s="22" t="s">
        <v>185</v>
      </c>
      <c r="AQ7" s="22" t="s">
        <v>233</v>
      </c>
      <c r="AR7" s="22" t="s">
        <v>109</v>
      </c>
      <c r="AS7" s="22" t="s">
        <v>227</v>
      </c>
      <c r="AT7" s="22" t="s">
        <v>228</v>
      </c>
      <c r="AU7" s="22" t="s">
        <v>229</v>
      </c>
      <c r="AV7" s="22" t="s">
        <v>10</v>
      </c>
      <c r="AW7" s="22" t="s">
        <v>234</v>
      </c>
      <c r="AX7" s="22" t="s">
        <v>217</v>
      </c>
      <c r="AY7" s="22" t="s">
        <v>235</v>
      </c>
      <c r="AZ7" s="22" t="s">
        <v>236</v>
      </c>
      <c r="BA7" s="22" t="s">
        <v>218</v>
      </c>
      <c r="BB7" s="22" t="s">
        <v>219</v>
      </c>
      <c r="BC7" s="22" t="s">
        <v>34</v>
      </c>
      <c r="BD7" s="22" t="s">
        <v>221</v>
      </c>
      <c r="BE7" s="22" t="s">
        <v>222</v>
      </c>
      <c r="BF7" s="22" t="s">
        <v>93</v>
      </c>
      <c r="BG7" s="22" t="s">
        <v>223</v>
      </c>
      <c r="BH7" s="22" t="s">
        <v>224</v>
      </c>
      <c r="BI7" s="22" t="s">
        <v>209</v>
      </c>
      <c r="BJ7" s="22" t="s">
        <v>225</v>
      </c>
      <c r="BK7" s="22" t="s">
        <v>230</v>
      </c>
      <c r="BL7" s="22" t="s">
        <v>226</v>
      </c>
      <c r="BM7" s="22" t="s">
        <v>216</v>
      </c>
      <c r="BN7" s="22" t="s">
        <v>89</v>
      </c>
      <c r="BO7" s="22" t="s">
        <v>158</v>
      </c>
      <c r="BP7" s="22" t="str">
        <f t="array" ref="BP7:BY7">TRANSPOSE(I64:I73)</f>
        <v/>
      </c>
      <c r="BQ7" s="22" t="str">
        <v/>
      </c>
      <c r="BR7" s="22" t="str">
        <v/>
      </c>
      <c r="BS7" s="22" t="str">
        <v/>
      </c>
      <c r="BT7" s="22" t="str">
        <v/>
      </c>
      <c r="BU7" s="22" t="str">
        <v/>
      </c>
      <c r="BV7" s="22" t="str">
        <v/>
      </c>
      <c r="BW7" s="22" t="str">
        <v/>
      </c>
      <c r="BX7" s="22" t="str">
        <v/>
      </c>
      <c r="BY7" s="22" t="str">
        <v/>
      </c>
      <c r="BZ7" s="22" t="s">
        <v>58</v>
      </c>
      <c r="CA7" s="22" t="s">
        <v>384</v>
      </c>
      <c r="CB7" s="22" t="s">
        <v>293</v>
      </c>
      <c r="CC7" s="22" t="s">
        <v>231</v>
      </c>
      <c r="CD7" s="22" t="s">
        <v>110</v>
      </c>
      <c r="CE7" s="22" t="s">
        <v>214</v>
      </c>
      <c r="CF7" s="22" t="s">
        <v>177</v>
      </c>
      <c r="CG7" s="22" t="s">
        <v>215</v>
      </c>
      <c r="CH7" s="22" t="s">
        <v>185</v>
      </c>
      <c r="CI7" s="22" t="s">
        <v>233</v>
      </c>
      <c r="CJ7" s="22" t="s">
        <v>109</v>
      </c>
      <c r="CK7" s="22" t="s">
        <v>227</v>
      </c>
      <c r="CL7" s="22" t="s">
        <v>228</v>
      </c>
      <c r="CM7" s="22" t="s">
        <v>229</v>
      </c>
      <c r="CN7" s="22" t="s">
        <v>10</v>
      </c>
      <c r="CO7" s="22" t="s">
        <v>234</v>
      </c>
      <c r="CP7" s="22" t="s">
        <v>217</v>
      </c>
      <c r="CQ7" s="22" t="s">
        <v>235</v>
      </c>
      <c r="CR7" s="22" t="s">
        <v>236</v>
      </c>
      <c r="CS7" s="22" t="s">
        <v>218</v>
      </c>
      <c r="CT7" s="22" t="s">
        <v>219</v>
      </c>
      <c r="CU7" s="22" t="s">
        <v>34</v>
      </c>
      <c r="CV7" s="22" t="s">
        <v>221</v>
      </c>
      <c r="CW7" s="22" t="s">
        <v>222</v>
      </c>
      <c r="CX7" s="22" t="s">
        <v>93</v>
      </c>
      <c r="CY7" s="22" t="s">
        <v>223</v>
      </c>
      <c r="CZ7" s="22" t="s">
        <v>224</v>
      </c>
      <c r="DA7" s="22" t="s">
        <v>209</v>
      </c>
      <c r="DB7" s="22" t="s">
        <v>225</v>
      </c>
      <c r="DC7" s="22" t="s">
        <v>230</v>
      </c>
      <c r="DD7" s="22" t="s">
        <v>226</v>
      </c>
      <c r="DE7" s="22" t="s">
        <v>216</v>
      </c>
      <c r="DF7" s="22" t="s">
        <v>89</v>
      </c>
      <c r="DG7" s="22" t="s">
        <v>158</v>
      </c>
      <c r="DH7" s="22"/>
      <c r="DI7" s="22"/>
      <c r="DJ7" s="22"/>
      <c r="DK7" s="22"/>
      <c r="DL7" s="22"/>
      <c r="DM7" s="22"/>
      <c r="DN7" s="22"/>
      <c r="DO7" s="22"/>
      <c r="DP7" s="22"/>
      <c r="DQ7" s="22"/>
    </row>
    <row r="8" spans="1:121">
      <c r="B8" s="10" t="s">
        <v>148</v>
      </c>
      <c r="C8" s="217"/>
      <c r="D8" s="218"/>
      <c r="E8" s="221" t="s">
        <v>34</v>
      </c>
      <c r="F8" s="217"/>
      <c r="G8" s="226"/>
      <c r="I8" s="22" t="str">
        <f t="shared" ref="I8:J17" si="0">IF(B8="","",B8)</f>
        <v>測量業者</v>
      </c>
      <c r="J8" s="22" t="str">
        <f t="shared" si="0"/>
        <v/>
      </c>
      <c r="N8" s="22" t="str">
        <f t="array" ref="N8:AG8">TRANSPOSE(J8:J27)</f>
        <v/>
      </c>
      <c r="O8" s="22" t="str">
        <v/>
      </c>
      <c r="P8" s="22" t="str">
        <v/>
      </c>
      <c r="Q8" s="22" t="str">
        <v/>
      </c>
      <c r="R8" s="22" t="str">
        <v/>
      </c>
      <c r="S8" s="22" t="str">
        <v/>
      </c>
      <c r="T8" s="22" t="str">
        <v/>
      </c>
      <c r="U8" s="22" t="str">
        <v/>
      </c>
      <c r="V8" s="22" t="str">
        <v/>
      </c>
      <c r="W8" s="22" t="str">
        <v/>
      </c>
      <c r="X8" s="22" t="str">
        <v/>
      </c>
      <c r="Y8" s="22" t="str">
        <v/>
      </c>
      <c r="Z8" s="22" t="str">
        <v/>
      </c>
      <c r="AA8" s="22" t="str">
        <v/>
      </c>
      <c r="AB8" s="22" t="str">
        <v/>
      </c>
      <c r="AC8" s="22" t="str">
        <v/>
      </c>
      <c r="AD8" s="22" t="str">
        <v/>
      </c>
      <c r="AE8" s="22" t="str">
        <v/>
      </c>
      <c r="AF8" s="22" t="str">
        <v/>
      </c>
      <c r="AG8" s="22" t="str">
        <v/>
      </c>
      <c r="AH8" s="22" t="str">
        <f t="array" ref="AH8:BY8">TRANSPOSE(J30:J73)</f>
        <v/>
      </c>
      <c r="AI8" s="22" t="str">
        <v/>
      </c>
      <c r="AJ8" s="22" t="str">
        <v/>
      </c>
      <c r="AK8" s="22" t="str">
        <v/>
      </c>
      <c r="AL8" s="22" t="str">
        <v/>
      </c>
      <c r="AM8" s="22" t="str">
        <v/>
      </c>
      <c r="AN8" s="22" t="str">
        <v/>
      </c>
      <c r="AO8" s="22" t="str">
        <v/>
      </c>
      <c r="AP8" s="22" t="str">
        <v/>
      </c>
      <c r="AQ8" s="22" t="str">
        <v/>
      </c>
      <c r="AR8" s="22" t="str">
        <v/>
      </c>
      <c r="AS8" s="22" t="str">
        <v/>
      </c>
      <c r="AT8" s="22" t="str">
        <v/>
      </c>
      <c r="AU8" s="22" t="str">
        <v/>
      </c>
      <c r="AV8" s="22" t="str">
        <v/>
      </c>
      <c r="AW8" s="22" t="str">
        <v/>
      </c>
      <c r="AX8" s="22" t="str">
        <v/>
      </c>
      <c r="AY8" s="22" t="str">
        <v/>
      </c>
      <c r="AZ8" s="22" t="str">
        <v/>
      </c>
      <c r="BA8" s="22" t="str">
        <v/>
      </c>
      <c r="BB8" s="22" t="str">
        <v/>
      </c>
      <c r="BC8" s="22" t="str">
        <v/>
      </c>
      <c r="BD8" s="22" t="str">
        <v/>
      </c>
      <c r="BE8" s="22" t="str">
        <v/>
      </c>
      <c r="BF8" s="22" t="str">
        <v/>
      </c>
      <c r="BG8" s="22" t="str">
        <v/>
      </c>
      <c r="BH8" s="22" t="str">
        <v/>
      </c>
      <c r="BI8" s="22" t="str">
        <v/>
      </c>
      <c r="BJ8" s="22" t="str">
        <v/>
      </c>
      <c r="BK8" s="22" t="str">
        <v/>
      </c>
      <c r="BL8" s="22" t="str">
        <v/>
      </c>
      <c r="BM8" s="22" t="str">
        <v/>
      </c>
      <c r="BN8" s="22" t="str">
        <v/>
      </c>
      <c r="BO8" s="22" t="str">
        <v/>
      </c>
      <c r="BP8" s="22" t="str">
        <v/>
      </c>
      <c r="BQ8" s="22" t="str">
        <v/>
      </c>
      <c r="BR8" s="22" t="str">
        <v/>
      </c>
      <c r="BS8" s="22" t="str">
        <v/>
      </c>
      <c r="BT8" s="22" t="str">
        <v/>
      </c>
      <c r="BU8" s="22" t="str">
        <v/>
      </c>
      <c r="BV8" s="22" t="str">
        <v/>
      </c>
      <c r="BW8" s="22" t="str">
        <v/>
      </c>
      <c r="BX8" s="22" t="str">
        <v/>
      </c>
      <c r="BY8" s="22" t="str">
        <v/>
      </c>
      <c r="BZ8" s="22" t="str">
        <f t="array" ref="BZ8:DQ8">TRANSPOSE(K30:K73)</f>
        <v/>
      </c>
      <c r="CA8" s="22" t="str">
        <v/>
      </c>
      <c r="CB8" s="22" t="str">
        <v/>
      </c>
      <c r="CC8" s="22" t="str">
        <v/>
      </c>
      <c r="CD8" s="22" t="str">
        <v/>
      </c>
      <c r="CE8" s="22" t="str">
        <v/>
      </c>
      <c r="CF8" s="22" t="str">
        <v/>
      </c>
      <c r="CG8" s="22" t="str">
        <v/>
      </c>
      <c r="CH8" s="22" t="str">
        <v/>
      </c>
      <c r="CI8" s="22" t="str">
        <v/>
      </c>
      <c r="CJ8" s="22" t="str">
        <v/>
      </c>
      <c r="CK8" s="22" t="str">
        <v/>
      </c>
      <c r="CL8" s="22" t="str">
        <v/>
      </c>
      <c r="CM8" s="22" t="str">
        <v/>
      </c>
      <c r="CN8" s="22" t="str">
        <v/>
      </c>
      <c r="CO8" s="22" t="str">
        <v/>
      </c>
      <c r="CP8" s="22" t="str">
        <v/>
      </c>
      <c r="CQ8" s="22" t="str">
        <v/>
      </c>
      <c r="CR8" s="22" t="str">
        <v/>
      </c>
      <c r="CS8" s="22" t="str">
        <v/>
      </c>
      <c r="CT8" s="22" t="str">
        <v/>
      </c>
      <c r="CU8" s="22" t="str">
        <v/>
      </c>
      <c r="CV8" s="22" t="str">
        <v/>
      </c>
      <c r="CW8" s="22" t="str">
        <v/>
      </c>
      <c r="CX8" s="22" t="str">
        <v/>
      </c>
      <c r="CY8" s="22" t="str">
        <v/>
      </c>
      <c r="CZ8" s="22" t="str">
        <v/>
      </c>
      <c r="DA8" s="22" t="str">
        <v/>
      </c>
      <c r="DB8" s="22" t="str">
        <v/>
      </c>
      <c r="DC8" s="22" t="str">
        <v/>
      </c>
      <c r="DD8" s="22" t="str">
        <v/>
      </c>
      <c r="DE8" s="22" t="str">
        <v/>
      </c>
      <c r="DF8" s="22" t="str">
        <v/>
      </c>
      <c r="DG8" s="22" t="str">
        <v/>
      </c>
      <c r="DH8" s="22" t="str">
        <v/>
      </c>
      <c r="DI8" s="22" t="str">
        <v/>
      </c>
      <c r="DJ8" s="22" t="str">
        <v/>
      </c>
      <c r="DK8" s="22" t="str">
        <v/>
      </c>
      <c r="DL8" s="22" t="str">
        <v/>
      </c>
      <c r="DM8" s="22" t="str">
        <v/>
      </c>
      <c r="DN8" s="22" t="str">
        <v/>
      </c>
      <c r="DO8" s="22" t="str">
        <v/>
      </c>
      <c r="DP8" s="22" t="str">
        <v/>
      </c>
      <c r="DQ8" s="22" t="str">
        <v/>
      </c>
    </row>
    <row r="9" spans="1:121">
      <c r="B9" s="10" t="s">
        <v>88</v>
      </c>
      <c r="C9" s="217"/>
      <c r="D9" s="218"/>
      <c r="E9" s="221" t="s">
        <v>139</v>
      </c>
      <c r="F9" s="217"/>
      <c r="G9" s="226"/>
      <c r="I9" s="22" t="str">
        <f t="shared" si="0"/>
        <v>建設ｺﾝｻﾙﾀﾝﾄ</v>
      </c>
      <c r="J9" s="22" t="str">
        <f t="shared" si="0"/>
        <v/>
      </c>
    </row>
    <row r="10" spans="1:121">
      <c r="B10" s="10" t="s">
        <v>149</v>
      </c>
      <c r="C10" s="217"/>
      <c r="D10" s="218"/>
      <c r="E10" s="222"/>
      <c r="F10" s="217"/>
      <c r="G10" s="226"/>
      <c r="I10" s="22" t="str">
        <f t="shared" si="0"/>
        <v>地質調査業者</v>
      </c>
      <c r="J10" s="22" t="str">
        <f t="shared" si="0"/>
        <v/>
      </c>
    </row>
    <row r="11" spans="1:121">
      <c r="B11" s="10" t="s">
        <v>150</v>
      </c>
      <c r="C11" s="217"/>
      <c r="D11" s="218"/>
      <c r="E11" s="222"/>
      <c r="F11" s="217"/>
      <c r="G11" s="226"/>
      <c r="I11" s="22" t="str">
        <f t="shared" si="0"/>
        <v>建築士事務所</v>
      </c>
      <c r="J11" s="22" t="str">
        <f t="shared" si="0"/>
        <v/>
      </c>
    </row>
    <row r="12" spans="1:121">
      <c r="B12" s="10" t="s">
        <v>85</v>
      </c>
      <c r="C12" s="217"/>
      <c r="D12" s="218"/>
      <c r="E12" s="222"/>
      <c r="F12" s="217"/>
      <c r="G12" s="226"/>
      <c r="I12" s="22" t="str">
        <f t="shared" si="0"/>
        <v>補償ｺﾝｻﾙﾀﾝﾄ</v>
      </c>
      <c r="J12" s="22" t="str">
        <f t="shared" si="0"/>
        <v/>
      </c>
    </row>
    <row r="13" spans="1:121">
      <c r="B13" s="10" t="s">
        <v>151</v>
      </c>
      <c r="C13" s="217"/>
      <c r="D13" s="218"/>
      <c r="E13" s="222"/>
      <c r="F13" s="217"/>
      <c r="G13" s="226"/>
      <c r="I13" s="22" t="str">
        <f t="shared" si="0"/>
        <v>ﾌﾟﾗｲﾊﾞｼｰﾏｰｸ</v>
      </c>
      <c r="J13" s="22" t="str">
        <f t="shared" si="0"/>
        <v/>
      </c>
    </row>
    <row r="14" spans="1:121">
      <c r="B14" s="10" t="s">
        <v>152</v>
      </c>
      <c r="C14" s="217"/>
      <c r="D14" s="218"/>
      <c r="E14" s="222"/>
      <c r="F14" s="217"/>
      <c r="G14" s="226"/>
      <c r="I14" s="22" t="str">
        <f t="shared" si="0"/>
        <v>ISO 9001</v>
      </c>
      <c r="J14" s="22" t="str">
        <f t="shared" si="0"/>
        <v/>
      </c>
    </row>
    <row r="15" spans="1:121">
      <c r="B15" s="10" t="s">
        <v>153</v>
      </c>
      <c r="C15" s="217"/>
      <c r="D15" s="218"/>
      <c r="E15" s="222"/>
      <c r="F15" s="217"/>
      <c r="G15" s="226"/>
      <c r="I15" s="22" t="str">
        <f t="shared" si="0"/>
        <v>ISO 14001</v>
      </c>
      <c r="J15" s="22" t="str">
        <f t="shared" si="0"/>
        <v/>
      </c>
    </row>
    <row r="16" spans="1:121">
      <c r="B16" s="10" t="s">
        <v>155</v>
      </c>
      <c r="C16" s="217"/>
      <c r="D16" s="218"/>
      <c r="E16" s="222"/>
      <c r="F16" s="217"/>
      <c r="G16" s="226"/>
      <c r="I16" s="22" t="str">
        <f t="shared" si="0"/>
        <v>ISO 27001</v>
      </c>
      <c r="J16" s="22" t="str">
        <f t="shared" si="0"/>
        <v/>
      </c>
    </row>
    <row r="17" spans="1:11">
      <c r="B17" s="10" t="s">
        <v>157</v>
      </c>
      <c r="C17" s="217"/>
      <c r="D17" s="218"/>
      <c r="E17" s="222"/>
      <c r="F17" s="217"/>
      <c r="G17" s="226"/>
      <c r="I17" s="22" t="str">
        <f t="shared" si="0"/>
        <v>ISO 55001</v>
      </c>
      <c r="J17" s="22" t="str">
        <f t="shared" si="0"/>
        <v/>
      </c>
      <c r="K17" s="229"/>
    </row>
    <row r="18" spans="1:11">
      <c r="I18" s="22" t="str">
        <f t="shared" ref="I18:J27" si="1">IF(E8="","",E8)</f>
        <v>土地家屋調査士</v>
      </c>
      <c r="J18" s="22" t="str">
        <f t="shared" si="1"/>
        <v/>
      </c>
    </row>
    <row r="19" spans="1:11">
      <c r="A19" s="215" t="s">
        <v>106</v>
      </c>
      <c r="B19" s="215"/>
      <c r="I19" s="22" t="str">
        <f t="shared" si="1"/>
        <v>不動産鑑定業者</v>
      </c>
      <c r="J19" s="22" t="str">
        <f t="shared" si="1"/>
        <v/>
      </c>
    </row>
    <row r="20" spans="1:11" ht="37.5">
      <c r="B20" s="9" t="s">
        <v>237</v>
      </c>
      <c r="C20" s="17" t="s">
        <v>320</v>
      </c>
      <c r="D20" s="178" t="s">
        <v>37</v>
      </c>
      <c r="E20" s="223" t="s">
        <v>237</v>
      </c>
      <c r="F20" s="17" t="s">
        <v>320</v>
      </c>
      <c r="G20" s="17" t="s">
        <v>37</v>
      </c>
      <c r="I20" s="22" t="str">
        <f t="shared" si="1"/>
        <v/>
      </c>
      <c r="J20" s="22" t="str">
        <f t="shared" si="1"/>
        <v/>
      </c>
    </row>
    <row r="21" spans="1:11">
      <c r="B21" s="22" t="s">
        <v>282</v>
      </c>
      <c r="C21" s="33"/>
      <c r="D21" s="219"/>
      <c r="E21" s="224" t="s">
        <v>221</v>
      </c>
      <c r="F21" s="33"/>
      <c r="G21" s="33"/>
      <c r="I21" s="22" t="str">
        <f t="shared" si="1"/>
        <v/>
      </c>
      <c r="J21" s="22" t="str">
        <f t="shared" si="1"/>
        <v/>
      </c>
    </row>
    <row r="22" spans="1:11">
      <c r="B22" s="22" t="s">
        <v>292</v>
      </c>
      <c r="C22" s="33"/>
      <c r="D22" s="219"/>
      <c r="E22" s="224" t="s">
        <v>222</v>
      </c>
      <c r="F22" s="33"/>
      <c r="G22" s="33"/>
      <c r="I22" s="22" t="str">
        <f t="shared" si="1"/>
        <v/>
      </c>
      <c r="J22" s="22" t="str">
        <f t="shared" si="1"/>
        <v/>
      </c>
    </row>
    <row r="23" spans="1:11">
      <c r="B23" s="22" t="s">
        <v>293</v>
      </c>
      <c r="C23" s="33"/>
      <c r="D23" s="219"/>
      <c r="E23" s="224" t="s">
        <v>93</v>
      </c>
      <c r="F23" s="33"/>
      <c r="G23" s="33"/>
      <c r="I23" s="22" t="str">
        <f t="shared" si="1"/>
        <v/>
      </c>
      <c r="J23" s="22" t="str">
        <f t="shared" si="1"/>
        <v/>
      </c>
    </row>
    <row r="24" spans="1:11">
      <c r="B24" s="22" t="s">
        <v>231</v>
      </c>
      <c r="C24" s="33"/>
      <c r="D24" s="219"/>
      <c r="E24" s="224" t="s">
        <v>223</v>
      </c>
      <c r="F24" s="33"/>
      <c r="G24" s="33"/>
      <c r="I24" s="22" t="str">
        <f t="shared" si="1"/>
        <v/>
      </c>
      <c r="J24" s="22" t="str">
        <f t="shared" si="1"/>
        <v/>
      </c>
    </row>
    <row r="25" spans="1:11">
      <c r="B25" s="22" t="s">
        <v>110</v>
      </c>
      <c r="C25" s="33"/>
      <c r="D25" s="219"/>
      <c r="E25" s="224" t="s">
        <v>224</v>
      </c>
      <c r="F25" s="33"/>
      <c r="G25" s="33"/>
      <c r="I25" s="22" t="str">
        <f t="shared" si="1"/>
        <v/>
      </c>
      <c r="J25" s="22" t="str">
        <f t="shared" si="1"/>
        <v/>
      </c>
    </row>
    <row r="26" spans="1:11">
      <c r="B26" s="22" t="s">
        <v>214</v>
      </c>
      <c r="C26" s="33"/>
      <c r="D26" s="219"/>
      <c r="E26" s="224" t="s">
        <v>209</v>
      </c>
      <c r="F26" s="33"/>
      <c r="G26" s="33"/>
      <c r="I26" s="22" t="str">
        <f t="shared" si="1"/>
        <v/>
      </c>
      <c r="J26" s="22" t="str">
        <f t="shared" si="1"/>
        <v/>
      </c>
    </row>
    <row r="27" spans="1:11">
      <c r="B27" s="22" t="s">
        <v>177</v>
      </c>
      <c r="C27" s="33"/>
      <c r="D27" s="219"/>
      <c r="E27" s="224" t="s">
        <v>225</v>
      </c>
      <c r="F27" s="33"/>
      <c r="G27" s="33"/>
      <c r="I27" s="22" t="str">
        <f t="shared" si="1"/>
        <v/>
      </c>
      <c r="J27" s="22" t="str">
        <f t="shared" si="1"/>
        <v/>
      </c>
    </row>
    <row r="28" spans="1:11">
      <c r="B28" s="22" t="s">
        <v>215</v>
      </c>
      <c r="C28" s="33"/>
      <c r="D28" s="219"/>
      <c r="E28" s="224" t="s">
        <v>230</v>
      </c>
      <c r="F28" s="33"/>
      <c r="G28" s="33"/>
    </row>
    <row r="29" spans="1:11">
      <c r="B29" s="22" t="s">
        <v>232</v>
      </c>
      <c r="C29" s="33"/>
      <c r="D29" s="219"/>
      <c r="E29" s="224" t="s">
        <v>226</v>
      </c>
      <c r="F29" s="33"/>
      <c r="G29" s="33"/>
      <c r="I29" s="22" t="s">
        <v>237</v>
      </c>
      <c r="J29" s="22" t="s">
        <v>320</v>
      </c>
      <c r="K29" s="22" t="s">
        <v>37</v>
      </c>
    </row>
    <row r="30" spans="1:11">
      <c r="B30" s="22" t="s">
        <v>233</v>
      </c>
      <c r="C30" s="33"/>
      <c r="D30" s="219"/>
      <c r="E30" s="224" t="s">
        <v>216</v>
      </c>
      <c r="F30" s="33"/>
      <c r="G30" s="33"/>
      <c r="I30" s="22" t="str">
        <f t="shared" ref="I30:K51" si="2">IF(B21="","",B21)</f>
        <v>技術士（※）</v>
      </c>
      <c r="J30" s="22" t="str">
        <f t="shared" si="2"/>
        <v/>
      </c>
      <c r="K30" s="22" t="str">
        <f t="shared" si="2"/>
        <v/>
      </c>
    </row>
    <row r="31" spans="1:11">
      <c r="B31" s="22" t="s">
        <v>109</v>
      </c>
      <c r="C31" s="33"/>
      <c r="D31" s="219"/>
      <c r="E31" s="224" t="s">
        <v>89</v>
      </c>
      <c r="F31" s="33"/>
      <c r="G31" s="33"/>
      <c r="I31" s="22" t="str">
        <f t="shared" si="2"/>
        <v>技術士補（※）</v>
      </c>
      <c r="J31" s="22" t="str">
        <f t="shared" si="2"/>
        <v/>
      </c>
      <c r="K31" s="22" t="str">
        <f t="shared" si="2"/>
        <v/>
      </c>
    </row>
    <row r="32" spans="1:11">
      <c r="B32" s="22" t="s">
        <v>227</v>
      </c>
      <c r="C32" s="33"/>
      <c r="D32" s="219"/>
      <c r="E32" s="224" t="s">
        <v>158</v>
      </c>
      <c r="F32" s="33"/>
      <c r="G32" s="33"/>
      <c r="I32" s="22" t="str">
        <f t="shared" si="2"/>
        <v>RCCM（※）</v>
      </c>
      <c r="J32" s="22" t="str">
        <f t="shared" si="2"/>
        <v/>
      </c>
      <c r="K32" s="22" t="str">
        <f t="shared" si="2"/>
        <v/>
      </c>
    </row>
    <row r="33" spans="2:11">
      <c r="B33" s="22" t="s">
        <v>228</v>
      </c>
      <c r="C33" s="33"/>
      <c r="D33" s="219"/>
      <c r="E33" s="222"/>
      <c r="F33" s="33"/>
      <c r="G33" s="33"/>
      <c r="I33" s="22" t="str">
        <f t="shared" si="2"/>
        <v>測量士</v>
      </c>
      <c r="J33" s="22" t="str">
        <f t="shared" si="2"/>
        <v/>
      </c>
      <c r="K33" s="22" t="str">
        <f t="shared" si="2"/>
        <v/>
      </c>
    </row>
    <row r="34" spans="2:11">
      <c r="B34" s="22" t="s">
        <v>229</v>
      </c>
      <c r="C34" s="33"/>
      <c r="D34" s="219"/>
      <c r="E34" s="222"/>
      <c r="F34" s="33"/>
      <c r="G34" s="33"/>
      <c r="I34" s="22" t="str">
        <f t="shared" si="2"/>
        <v>測量士補</v>
      </c>
      <c r="J34" s="22" t="str">
        <f t="shared" si="2"/>
        <v/>
      </c>
      <c r="K34" s="22" t="str">
        <f t="shared" si="2"/>
        <v/>
      </c>
    </row>
    <row r="35" spans="2:11">
      <c r="B35" s="22" t="s">
        <v>10</v>
      </c>
      <c r="C35" s="33"/>
      <c r="D35" s="219"/>
      <c r="E35" s="222"/>
      <c r="F35" s="33"/>
      <c r="G35" s="33"/>
      <c r="I35" s="22" t="str">
        <f t="shared" si="2"/>
        <v>空間情報総括管理技術者</v>
      </c>
      <c r="J35" s="22" t="str">
        <f t="shared" si="2"/>
        <v/>
      </c>
      <c r="K35" s="22" t="str">
        <f t="shared" si="2"/>
        <v/>
      </c>
    </row>
    <row r="36" spans="2:11">
      <c r="B36" s="22" t="s">
        <v>234</v>
      </c>
      <c r="C36" s="33"/>
      <c r="D36" s="219"/>
      <c r="E36" s="222"/>
      <c r="F36" s="33"/>
      <c r="G36" s="33"/>
      <c r="I36" s="22" t="str">
        <f t="shared" si="2"/>
        <v>一級建築士</v>
      </c>
      <c r="J36" s="22" t="str">
        <f t="shared" si="2"/>
        <v/>
      </c>
      <c r="K36" s="22" t="str">
        <f t="shared" si="2"/>
        <v/>
      </c>
    </row>
    <row r="37" spans="2:11">
      <c r="B37" s="22" t="s">
        <v>217</v>
      </c>
      <c r="C37" s="33"/>
      <c r="D37" s="219"/>
      <c r="E37" s="222"/>
      <c r="F37" s="33"/>
      <c r="G37" s="33"/>
      <c r="I37" s="22" t="str">
        <f t="shared" si="2"/>
        <v>二級建築士</v>
      </c>
      <c r="J37" s="22" t="str">
        <f t="shared" si="2"/>
        <v/>
      </c>
      <c r="K37" s="22" t="str">
        <f t="shared" si="2"/>
        <v/>
      </c>
    </row>
    <row r="38" spans="2:11">
      <c r="B38" s="22" t="s">
        <v>235</v>
      </c>
      <c r="C38" s="33"/>
      <c r="D38" s="219"/>
      <c r="E38" s="222"/>
      <c r="F38" s="33"/>
      <c r="G38" s="33"/>
      <c r="I38" s="22" t="str">
        <f t="shared" si="2"/>
        <v>一級建築施工管理技士</v>
      </c>
      <c r="J38" s="22" t="str">
        <f t="shared" si="2"/>
        <v/>
      </c>
      <c r="K38" s="22" t="str">
        <f t="shared" si="2"/>
        <v/>
      </c>
    </row>
    <row r="39" spans="2:11">
      <c r="B39" s="22" t="s">
        <v>236</v>
      </c>
      <c r="C39" s="33"/>
      <c r="D39" s="219"/>
      <c r="E39" s="222"/>
      <c r="F39" s="33"/>
      <c r="G39" s="33"/>
      <c r="I39" s="22" t="str">
        <f t="shared" si="2"/>
        <v>二級建築施工管理技士</v>
      </c>
      <c r="J39" s="22" t="str">
        <f t="shared" si="2"/>
        <v/>
      </c>
      <c r="K39" s="22" t="str">
        <f t="shared" si="2"/>
        <v/>
      </c>
    </row>
    <row r="40" spans="2:11">
      <c r="B40" s="22" t="s">
        <v>218</v>
      </c>
      <c r="C40" s="33"/>
      <c r="D40" s="219"/>
      <c r="E40" s="222"/>
      <c r="F40" s="33"/>
      <c r="G40" s="33"/>
      <c r="I40" s="22" t="str">
        <f t="shared" si="2"/>
        <v>建築設備士</v>
      </c>
      <c r="J40" s="22" t="str">
        <f t="shared" si="2"/>
        <v/>
      </c>
      <c r="K40" s="22" t="str">
        <f t="shared" si="2"/>
        <v/>
      </c>
    </row>
    <row r="41" spans="2:11">
      <c r="B41" s="22" t="s">
        <v>219</v>
      </c>
      <c r="C41" s="33"/>
      <c r="D41" s="219"/>
      <c r="E41" s="222"/>
      <c r="F41" s="33"/>
      <c r="G41" s="33"/>
      <c r="I41" s="22" t="str">
        <f t="shared" si="2"/>
        <v>特定建築物調査員</v>
      </c>
      <c r="J41" s="22" t="str">
        <f t="shared" si="2"/>
        <v/>
      </c>
      <c r="K41" s="22" t="str">
        <f t="shared" si="2"/>
        <v/>
      </c>
    </row>
    <row r="42" spans="2:11">
      <c r="B42" s="22" t="s">
        <v>34</v>
      </c>
      <c r="C42" s="33"/>
      <c r="D42" s="219"/>
      <c r="E42" s="222"/>
      <c r="F42" s="33"/>
      <c r="G42" s="33"/>
      <c r="I42" s="22" t="str">
        <f t="shared" si="2"/>
        <v>建築設備検査員</v>
      </c>
      <c r="J42" s="22" t="str">
        <f t="shared" si="2"/>
        <v/>
      </c>
      <c r="K42" s="22" t="str">
        <f t="shared" si="2"/>
        <v/>
      </c>
    </row>
    <row r="43" spans="2:11">
      <c r="B43" t="s">
        <v>300</v>
      </c>
      <c r="I43" s="22" t="str">
        <f t="shared" si="2"/>
        <v>防火設備検査員</v>
      </c>
      <c r="J43" s="22" t="str">
        <f t="shared" si="2"/>
        <v/>
      </c>
      <c r="K43" s="22" t="str">
        <f t="shared" si="2"/>
        <v/>
      </c>
    </row>
    <row r="44" spans="2:11">
      <c r="B44" t="s">
        <v>295</v>
      </c>
      <c r="I44" s="22" t="str">
        <f t="shared" si="2"/>
        <v>一級土施工管理技士</v>
      </c>
      <c r="J44" s="22" t="str">
        <f t="shared" si="2"/>
        <v/>
      </c>
      <c r="K44" s="22" t="str">
        <f t="shared" si="2"/>
        <v/>
      </c>
    </row>
    <row r="45" spans="2:11">
      <c r="I45" s="22" t="str">
        <f t="shared" si="2"/>
        <v>二級土施工管理技士</v>
      </c>
      <c r="J45" s="22" t="str">
        <f t="shared" si="2"/>
        <v/>
      </c>
      <c r="K45" s="22" t="str">
        <f t="shared" si="2"/>
        <v/>
      </c>
    </row>
    <row r="46" spans="2:11">
      <c r="I46" s="22" t="str">
        <f t="shared" si="2"/>
        <v>地質調査技士</v>
      </c>
      <c r="J46" s="22" t="str">
        <f t="shared" si="2"/>
        <v/>
      </c>
      <c r="K46" s="22" t="str">
        <f t="shared" si="2"/>
        <v/>
      </c>
    </row>
    <row r="47" spans="2:11">
      <c r="I47" s="22" t="str">
        <f t="shared" si="2"/>
        <v>一級造施工管理技士</v>
      </c>
      <c r="J47" s="22" t="str">
        <f t="shared" si="2"/>
        <v/>
      </c>
      <c r="K47" s="22" t="str">
        <f t="shared" si="2"/>
        <v/>
      </c>
    </row>
    <row r="48" spans="2:11">
      <c r="I48" s="22" t="str">
        <f t="shared" si="2"/>
        <v>二級造施工管理技士</v>
      </c>
      <c r="J48" s="22" t="str">
        <f t="shared" si="2"/>
        <v/>
      </c>
      <c r="K48" s="22" t="str">
        <f t="shared" si="2"/>
        <v/>
      </c>
    </row>
    <row r="49" spans="9:12">
      <c r="I49" s="22" t="str">
        <f t="shared" si="2"/>
        <v>補償業務管理士</v>
      </c>
      <c r="J49" s="22" t="str">
        <f t="shared" si="2"/>
        <v/>
      </c>
      <c r="K49" s="22" t="str">
        <f t="shared" si="2"/>
        <v/>
      </c>
    </row>
    <row r="50" spans="9:12">
      <c r="I50" s="22" t="str">
        <f t="shared" si="2"/>
        <v>土地区画整理士</v>
      </c>
      <c r="J50" s="22" t="str">
        <f t="shared" si="2"/>
        <v/>
      </c>
      <c r="K50" s="22" t="str">
        <f t="shared" si="2"/>
        <v/>
      </c>
    </row>
    <row r="51" spans="9:12">
      <c r="I51" s="22" t="str">
        <f t="shared" si="2"/>
        <v>土地家屋調査士</v>
      </c>
      <c r="J51" s="22" t="str">
        <f t="shared" si="2"/>
        <v/>
      </c>
      <c r="K51" s="22" t="str">
        <f t="shared" si="2"/>
        <v/>
      </c>
      <c r="L51" s="230"/>
    </row>
    <row r="52" spans="9:12">
      <c r="I52" s="22" t="str">
        <f t="shared" ref="I52:K73" si="3">IF(E21="","",E21)</f>
        <v>不動産鑑定士</v>
      </c>
      <c r="J52" s="228" t="str">
        <f t="shared" si="3"/>
        <v/>
      </c>
      <c r="K52" s="228" t="str">
        <f t="shared" si="3"/>
        <v/>
      </c>
    </row>
    <row r="53" spans="9:12">
      <c r="I53" s="22" t="str">
        <f t="shared" si="3"/>
        <v>不動産鑑定士補</v>
      </c>
      <c r="J53" s="228" t="str">
        <f t="shared" si="3"/>
        <v/>
      </c>
      <c r="K53" s="228" t="str">
        <f t="shared" si="3"/>
        <v/>
      </c>
    </row>
    <row r="54" spans="9:12">
      <c r="I54" s="22" t="str">
        <f t="shared" si="3"/>
        <v>地籍調査管理技術者</v>
      </c>
      <c r="J54" s="228" t="str">
        <f t="shared" si="3"/>
        <v/>
      </c>
      <c r="K54" s="228" t="str">
        <f t="shared" si="3"/>
        <v/>
      </c>
    </row>
    <row r="55" spans="9:12">
      <c r="I55" s="22" t="str">
        <f t="shared" si="3"/>
        <v>土地改良換地士</v>
      </c>
      <c r="J55" s="228" t="str">
        <f t="shared" si="3"/>
        <v/>
      </c>
      <c r="K55" s="228" t="str">
        <f t="shared" si="3"/>
        <v/>
      </c>
    </row>
    <row r="56" spans="9:12">
      <c r="I56" s="22" t="str">
        <f t="shared" si="3"/>
        <v>地籍主任調査員</v>
      </c>
      <c r="J56" s="228" t="str">
        <f t="shared" si="3"/>
        <v/>
      </c>
      <c r="K56" s="228" t="str">
        <f t="shared" si="3"/>
        <v/>
      </c>
    </row>
    <row r="57" spans="9:12">
      <c r="I57" s="22" t="str">
        <f t="shared" si="3"/>
        <v>考古調査士</v>
      </c>
      <c r="J57" s="228" t="str">
        <f t="shared" si="3"/>
        <v/>
      </c>
      <c r="K57" s="228" t="str">
        <f t="shared" si="3"/>
        <v/>
      </c>
    </row>
    <row r="58" spans="9:12">
      <c r="I58" s="22" t="str">
        <f t="shared" si="3"/>
        <v>漏水調査技術者</v>
      </c>
      <c r="J58" s="228" t="str">
        <f t="shared" si="3"/>
        <v/>
      </c>
      <c r="K58" s="228" t="str">
        <f t="shared" si="3"/>
        <v/>
      </c>
    </row>
    <row r="59" spans="9:12">
      <c r="I59" s="22" t="str">
        <f t="shared" si="3"/>
        <v>公共工事品質確保技術者(Ⅰ)</v>
      </c>
      <c r="J59" s="228" t="str">
        <f t="shared" si="3"/>
        <v/>
      </c>
      <c r="K59" s="228" t="str">
        <f t="shared" si="3"/>
        <v/>
      </c>
    </row>
    <row r="60" spans="9:12">
      <c r="I60" s="22" t="str">
        <f t="shared" si="3"/>
        <v>公共工事品質確保技術者(Ⅱ)</v>
      </c>
      <c r="J60" s="228" t="str">
        <f t="shared" si="3"/>
        <v/>
      </c>
      <c r="K60" s="228" t="str">
        <f t="shared" si="3"/>
        <v/>
      </c>
    </row>
    <row r="61" spans="9:12">
      <c r="I61" s="22" t="str">
        <f t="shared" si="3"/>
        <v>土木学会 土木技術者(特別上級)</v>
      </c>
      <c r="J61" s="228" t="str">
        <f t="shared" si="3"/>
        <v/>
      </c>
      <c r="K61" s="228" t="str">
        <f t="shared" si="3"/>
        <v/>
      </c>
    </row>
    <row r="62" spans="9:12">
      <c r="I62" s="22" t="str">
        <f t="shared" si="3"/>
        <v>土木学会 土木技術者(上級)</v>
      </c>
      <c r="J62" s="228" t="str">
        <f t="shared" si="3"/>
        <v/>
      </c>
      <c r="K62" s="228" t="str">
        <f t="shared" si="3"/>
        <v/>
      </c>
    </row>
    <row r="63" spans="9:12">
      <c r="I63" s="22" t="str">
        <f t="shared" si="3"/>
        <v>土木学会 土木技術者(１級)</v>
      </c>
      <c r="J63" s="228" t="str">
        <f t="shared" si="3"/>
        <v/>
      </c>
      <c r="K63" s="228" t="str">
        <f t="shared" si="3"/>
        <v/>
      </c>
    </row>
    <row r="64" spans="9:12">
      <c r="I64" s="22" t="str">
        <f t="shared" si="3"/>
        <v/>
      </c>
      <c r="J64" s="228" t="str">
        <f t="shared" si="3"/>
        <v/>
      </c>
      <c r="K64" s="228" t="str">
        <f t="shared" si="3"/>
        <v/>
      </c>
    </row>
    <row r="65" spans="9:11">
      <c r="I65" s="22" t="str">
        <f t="shared" si="3"/>
        <v/>
      </c>
      <c r="J65" s="228" t="str">
        <f t="shared" si="3"/>
        <v/>
      </c>
      <c r="K65" s="228" t="str">
        <f t="shared" si="3"/>
        <v/>
      </c>
    </row>
    <row r="66" spans="9:11">
      <c r="I66" s="22" t="str">
        <f t="shared" si="3"/>
        <v/>
      </c>
      <c r="J66" s="228" t="str">
        <f t="shared" si="3"/>
        <v/>
      </c>
      <c r="K66" s="228" t="str">
        <f t="shared" si="3"/>
        <v/>
      </c>
    </row>
    <row r="67" spans="9:11">
      <c r="I67" s="22" t="str">
        <f t="shared" si="3"/>
        <v/>
      </c>
      <c r="J67" s="228" t="str">
        <f t="shared" si="3"/>
        <v/>
      </c>
      <c r="K67" s="228" t="str">
        <f t="shared" si="3"/>
        <v/>
      </c>
    </row>
    <row r="68" spans="9:11">
      <c r="I68" s="22" t="str">
        <f t="shared" si="3"/>
        <v/>
      </c>
      <c r="J68" s="228" t="str">
        <f t="shared" si="3"/>
        <v/>
      </c>
      <c r="K68" s="228" t="str">
        <f t="shared" si="3"/>
        <v/>
      </c>
    </row>
    <row r="69" spans="9:11">
      <c r="I69" s="22" t="str">
        <f t="shared" si="3"/>
        <v/>
      </c>
      <c r="J69" s="228" t="str">
        <f t="shared" si="3"/>
        <v/>
      </c>
      <c r="K69" s="228" t="str">
        <f t="shared" si="3"/>
        <v/>
      </c>
    </row>
    <row r="70" spans="9:11">
      <c r="I70" s="22" t="str">
        <f t="shared" si="3"/>
        <v/>
      </c>
      <c r="J70" s="228" t="str">
        <f t="shared" si="3"/>
        <v/>
      </c>
      <c r="K70" s="228" t="str">
        <f t="shared" si="3"/>
        <v/>
      </c>
    </row>
    <row r="71" spans="9:11">
      <c r="I71" s="22" t="str">
        <f t="shared" si="3"/>
        <v/>
      </c>
      <c r="J71" s="228" t="str">
        <f t="shared" si="3"/>
        <v/>
      </c>
      <c r="K71" s="228" t="str">
        <f t="shared" si="3"/>
        <v/>
      </c>
    </row>
    <row r="72" spans="9:11">
      <c r="I72" s="22" t="str">
        <f t="shared" si="3"/>
        <v/>
      </c>
      <c r="J72" s="228" t="str">
        <f t="shared" si="3"/>
        <v/>
      </c>
      <c r="K72" s="228" t="str">
        <f t="shared" si="3"/>
        <v/>
      </c>
    </row>
    <row r="73" spans="9:11">
      <c r="I73" s="22" t="str">
        <f t="shared" si="3"/>
        <v/>
      </c>
      <c r="J73" s="228" t="str">
        <f t="shared" si="3"/>
        <v/>
      </c>
      <c r="K73" s="228" t="str">
        <f t="shared" si="3"/>
        <v/>
      </c>
    </row>
  </sheetData>
  <sheetProtection sheet="1" objects="1" scenarios="1"/>
  <mergeCells count="26">
    <mergeCell ref="A2:G2"/>
    <mergeCell ref="E4:G4"/>
    <mergeCell ref="A6:B6"/>
    <mergeCell ref="C7:D7"/>
    <mergeCell ref="F7:G7"/>
    <mergeCell ref="C8:D8"/>
    <mergeCell ref="F8:G8"/>
    <mergeCell ref="C9:D9"/>
    <mergeCell ref="F9:G9"/>
    <mergeCell ref="C10:D10"/>
    <mergeCell ref="F10:G10"/>
    <mergeCell ref="C11:D11"/>
    <mergeCell ref="F11:G11"/>
    <mergeCell ref="C12:D12"/>
    <mergeCell ref="F12:G12"/>
    <mergeCell ref="C13:D13"/>
    <mergeCell ref="F13:G13"/>
    <mergeCell ref="C14:D14"/>
    <mergeCell ref="F14:G14"/>
    <mergeCell ref="C15:D15"/>
    <mergeCell ref="F15:G15"/>
    <mergeCell ref="C16:D16"/>
    <mergeCell ref="F16:G16"/>
    <mergeCell ref="C17:D17"/>
    <mergeCell ref="F17:G17"/>
    <mergeCell ref="A19:B19"/>
  </mergeCells>
  <phoneticPr fontId="3"/>
  <pageMargins left="0.70866141732283472" right="0.39370078740157483" top="0.74803149606299213" bottom="0.39370078740157483" header="0.31496062992125984" footer="0.31496062992125984"/>
  <pageSetup paperSize="9" fitToWidth="1" fitToHeight="1" orientation="portrait"/>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留意事項</vt:lpstr>
      <vt:lpstr>チェックリスト(co</vt:lpstr>
      <vt:lpstr>基本情報入力シート</vt:lpstr>
      <vt:lpstr>会社情報(co</vt:lpstr>
      <vt:lpstr>申請(co</vt:lpstr>
      <vt:lpstr>委任状(co</vt:lpstr>
      <vt:lpstr>使用印鑑届(co</vt:lpstr>
      <vt:lpstr>業者カード (1)(co</vt:lpstr>
      <vt:lpstr>業者カード (2)(co</vt:lpstr>
      <vt:lpstr>業者カード(3)(co</vt:lpstr>
      <vt:lpstr>誓約書</vt:lpstr>
      <vt:lpstr>役員等調書及び照会承諾書</vt:lpstr>
      <vt:lpstr>資本・人的関係</vt:lpstr>
      <vt:lpstr>電子契約利用申出書</vt:lpstr>
    </vt:vector>
  </TitlesOfParts>
  <LinksUpToDate>false</LinksUpToDate>
  <SharedDoc>false</SharedDoc>
  <HyperlinksChanged>false</HyperlinksChanged>
  <AppVersion>5.0.5</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erms:created xsi:type="dcterms:W3CDTF">2015-06-05T18:19:34Z</dcterms:created>
  <dcterms:modified xsi:type="dcterms:W3CDTF">2026-01-09T08:20:41Z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5.0.5.0</vt:lpwstr>
    </vt:vector>
  </property>
  <property fmtid="{DCFEDD21-7773-49B2-8022-6FC58DB5260B}" pid="3" name="LastSavedVersion">
    <vt:lpwstr>5.0.5.0</vt:lpwstr>
  </property>
  <property fmtid="{DCFEDD21-7773-49B2-8022-6FC58DB5260B}" pid="4" name="LastSavedDate">
    <vt:filetime>2026-01-09T08:20:41Z</vt:filetime>
  </property>
</Properties>
</file>