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it\fs\インターネット公開\水道経営室\中谷\HP公開\経営比較分析表\"/>
    </mc:Choice>
  </mc:AlternateContent>
  <workbookProtection workbookAlgorithmName="SHA-512" workbookHashValue="7I4JfLceiA1quFKXS3uGjFj0Kg1vR4ZtIwqlXEkFsNRb0gl9eM3fyLwVwwag6HssWx5Fya3lBAOLd9X17tYdEA==" workbookSaltValue="Oph6UC01tl3VIGODNcFsxA==" workbookSpinCount="100000" lockStructure="1"/>
  <bookViews>
    <workbookView xWindow="0" yWindow="0" windowWidth="23040" windowHeight="9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<sst xmlns="http://schemas.openxmlformats.org/spreadsheetml/2006/main" count="228" uniqueCount="111">
  <si>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</si>
  <si>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</si>
  <si>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</si>
  <si>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</si>
  <si>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</si>
  <si>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</si>
  <si>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</si>
  <si>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</si>
  <si>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</si>
  <si>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</si>
  <si>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</si>
  <si>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</si>
  <si>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</si>
  <si>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</si>
  <si>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</si>
  <si>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</si>
  <si>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</si>
  <si>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</si>
  <si>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</si>
  <si>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</si>
  <si>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</si>
  <si>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</si>
  <si>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</si>
  <si>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</si>
  <si>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</si>
  <si>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</si>
  <si>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</si>
  <si>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</si>
  <si>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</si>
  <si>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</si>
  <si>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</si>
  <si>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</si>
  <si>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</si>
  <si>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</si>
  <si>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</si>
  <si>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</si>
  <si>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</si>
  <si>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</si>
  <si>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</si>
  <si>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</si>
  <si>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</si>
  <si>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</si>
  <si>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</si>
  <si>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</si>
  <si>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</si>
  <si>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</si>
  <si>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</si>
  <si>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</si>
  <si>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</si>
  <si>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</si>
  <si>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</si>
  <si>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</si>
  <si>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</si>
  <si>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</si>
  <si>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</si>
  <si>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</si>
  <si>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</si>
  <si>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</si>
  <si>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</si>
  <si>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</si>
  <si>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</si>
  <si>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</si>
  <si>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</si>
  <si>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</si>
  <si>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</si>
  <si>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</si>
  <si>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</si>
  <si>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</si>
  <si>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</si>
  <si>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</si>
  <si>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</si>
  <si>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</si>
  <si>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</si>
  <si>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</si>
  <si>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</si>
  <si>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</si>
  <si>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</si>
  <si>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</si>
  <si>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</si>
  <si>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</si>
  <si>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</si>
  <si>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</si>
  <si>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</si>
  <si>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</si>
  <si>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</si>
  <si>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</si>
  <si>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</si>
  <si>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</si>
  <si>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</si>
  <si>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</si>
  <si>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</si>
  <si>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</si>
  <si>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</si>
  <si>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</si>
  <si>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橋本市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</si>
  <si>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</si>
  <si>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</si>
  <si>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</si>
  <si>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</si>
  <si>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</si>
  <si>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</si>
  <si>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</si>
  <si>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</si>
  <si>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</si>
  <si>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</si>
  <si>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</si>
  <si>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</si>
  <si>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</si>
  <si>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①経常収支比率は100%を超えており、前年度よりも数値が向上している。これは、料金収入が減少している中で、経費の縮減に努めたことによるものである。
③流動比率は類似団体よりも良好である。
④企業債残高対給水収益比率は類似団体平均よりも低いが、今後は給水収益の減少や更新事業の増加による企業債残高の増加が見込まれる。
⑤料金回収率は100%を超えている。前年度と比較しても給水原価、供給単価ともに前年度並みの値を示している。
⑥給水原価は前年度と比べると有収水量の減少などの要因により減少している。
⑦施設利用率は類似団体平均値よりも下回っている。前年度と比較しても、値は横ばいとなっている。
⑧有収率についても類似団体平均値よりも下回っている。対応としては、夜間水量の多い系統で漏水調査を実施する。</t>
    <rPh sb="39" eb="43">
      <t>リョウキンシュウニュウ</t>
    </rPh>
    <rPh sb="53" eb="55">
      <t>ケイヒ</t>
    </rPh>
    <rPh sb="56" eb="58">
      <t>シュクゲン</t>
    </rPh>
    <rPh sb="59" eb="60">
      <t>ツト</t>
    </rPh>
    <rPh sb="108" eb="117">
      <t>ルイジダンタイ</t>
    </rPh>
    <rPh sb="117" eb="118">
      <t>ヒク</t>
    </rPh>
    <rPh sb="121" eb="123">
      <t>コンゴ</t>
    </rPh>
    <rPh sb="124" eb="129">
      <t>キュウスイ</t>
    </rPh>
    <rPh sb="129" eb="131">
      <t>ゲンショウ</t>
    </rPh>
    <rPh sb="132" eb="137">
      <t>コウシンジ</t>
    </rPh>
    <rPh sb="137" eb="139">
      <t>ゾウカ</t>
    </rPh>
    <rPh sb="142" eb="147">
      <t>キギョウ</t>
    </rPh>
    <rPh sb="148" eb="150">
      <t>ゾウカ</t>
    </rPh>
    <rPh sb="151" eb="156">
      <t>ミコ</t>
    </rPh>
    <rPh sb="226" eb="231">
      <t>ユウシュウ</t>
    </rPh>
    <rPh sb="231" eb="233">
      <t>ゲン</t>
    </rPh>
    <rPh sb="236" eb="241">
      <t>ヨウイン</t>
    </rPh>
    <rPh sb="241" eb="243">
      <t>ゲン</t>
    </rPh>
    <phoneticPr fontId="1"/>
  </si>
  <si>
    <t>①有形固定資産減価償却率は類似団体を上回っている。昭和50年代から60年代の大規模住宅開発に伴い建設した水道施設等が耐用年数を経過する時期を迎えている。
②管路経年化率は類似団体平均値を下回っているが、大規模住宅開発に伴う資産が法定耐用年数を迎えていることから、計画的な更新が求められている。
③管路更新率は前年度と比べて減少している。</t>
    <rPh sb="161" eb="163">
      <t>ゲンショウ</t>
    </rPh>
    <phoneticPr fontId="1"/>
  </si>
  <si>
    <t>令和５年度の当期純利益は176,415千円を計上したものの営業損失は172,479千円である。主な要因としては、給水収益の減少や除却による資産減耗費の増加である。
経常収支比率は100%を超え、流動比率も1261.50%と良好な決算となった。
一方で、老朽管の状況としては、有形固定資産減価償却率は今後も上昇していく見込みとなっている。また、管路経年化率も開発地の耐用年数を迎える管路状況を踏まえると、年々上昇していくことが考えられるため、事業計画に基づき、更新に取り組む必要がある。</t>
    <rPh sb="47" eb="48">
      <t>オモ</t>
    </rPh>
    <rPh sb="56" eb="63">
      <t>キュウスイシュ</t>
    </rPh>
    <rPh sb="64" eb="66">
      <t>ジョキャク</t>
    </rPh>
    <rPh sb="69" eb="74">
      <t>シサンゲ</t>
    </rPh>
    <rPh sb="75" eb="77">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</si>
</sst>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0.14000000000000001</c:v>
                </c:pt>
                <c:pt idx="2">
                  <c:v>0.05</c:v>
                </c:pt>
                <c:pt idx="3">
                  <c:v>0.23</c:v>
                </c:pt>
                <c:pt idx="4">
                  <c:v>0.13</c:v>
                </c:pt>
              </c:numCache>
            </c:numRef>
          </c:val>
          <c:extLst>
            <c:ext xmlns:c16="http://schemas.microsoft.com/office/drawing/2014/chart" uri="{C3380CC4-5D6E-409C-BE32-E72D297353CC}">
              <c16:uniqueId val="{00000000-B0D5-4B79-9A7F-6031018770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0D5-4B79-9A7F-6031018770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36.159999999999997</c:v>
                </c:pt>
                <c:pt idx="1">
                  <c:v>37.54</c:v>
                </c:pt>
                <c:pt idx="2">
                  <c:v>44.18</c:v>
                </c:pt>
                <c:pt idx="3">
                  <c:v>44.51</c:v>
                </c:pt>
                <c:pt idx="4">
                  <c:v>44.35</c:v>
                </c:pt>
              </c:numCache>
            </c:numRef>
          </c:val>
          <c:extLst>
            <c:ext xmlns:c16="http://schemas.microsoft.com/office/drawing/2014/chart" uri="{C3380CC4-5D6E-409C-BE32-E72D297353CC}">
              <c16:uniqueId val="{00000000-BD2D-4AD4-9F6C-8C7856D637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BD2D-4AD4-9F6C-8C7856D637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85.5</c:v>
                </c:pt>
                <c:pt idx="1">
                  <c:v>82.48</c:v>
                </c:pt>
                <c:pt idx="2">
                  <c:v>76.89</c:v>
                </c:pt>
                <c:pt idx="3">
                  <c:v>80.92</c:v>
                </c:pt>
                <c:pt idx="4">
                  <c:v>80.03</c:v>
                </c:pt>
              </c:numCache>
            </c:numRef>
          </c:val>
          <c:extLst>
            <c:ext xmlns:c16="http://schemas.microsoft.com/office/drawing/2014/chart" uri="{C3380CC4-5D6E-409C-BE32-E72D297353CC}">
              <c16:uniqueId val="{00000000-4246-4320-96FE-3E71DF94D9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246-4320-96FE-3E71DF94D9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108.41</c:v>
                </c:pt>
                <c:pt idx="1">
                  <c:v>114.47</c:v>
                </c:pt>
                <c:pt idx="2">
                  <c:v>108.08</c:v>
                </c:pt>
                <c:pt idx="3">
                  <c:v>109.29</c:v>
                </c:pt>
                <c:pt idx="4">
                  <c:v>111.36</c:v>
                </c:pt>
              </c:numCache>
            </c:numRef>
          </c:val>
          <c:extLst>
            <c:ext xmlns:c16="http://schemas.microsoft.com/office/drawing/2014/chart" uri="{C3380CC4-5D6E-409C-BE32-E72D297353CC}">
              <c16:uniqueId val="{00000000-49B5-4E27-9366-A88845CBA8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9B5-4E27-9366-A88845CBA8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50.16</c:v>
                </c:pt>
                <c:pt idx="1">
                  <c:v>51.36</c:v>
                </c:pt>
                <c:pt idx="2">
                  <c:v>53.19</c:v>
                </c:pt>
                <c:pt idx="3">
                  <c:v>54.74</c:v>
                </c:pt>
                <c:pt idx="4">
                  <c:v>56.06</c:v>
                </c:pt>
              </c:numCache>
            </c:numRef>
          </c:val>
          <c:extLst>
            <c:ext xmlns:c16="http://schemas.microsoft.com/office/drawing/2014/chart" uri="{C3380CC4-5D6E-409C-BE32-E72D297353CC}">
              <c16:uniqueId val="{00000000-8DDA-4EE9-937F-EA55C9999E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8DDA-4EE9-937F-EA55C9999E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9.0500000000000007</c:v>
                </c:pt>
                <c:pt idx="1">
                  <c:v>7.77</c:v>
                </c:pt>
                <c:pt idx="2">
                  <c:v>8.9700000000000006</c:v>
                </c:pt>
                <c:pt idx="3">
                  <c:v>11.99</c:v>
                </c:pt>
                <c:pt idx="4">
                  <c:v>13.32</c:v>
                </c:pt>
              </c:numCache>
            </c:numRef>
          </c:val>
          <c:extLst>
            <c:ext xmlns:c16="http://schemas.microsoft.com/office/drawing/2014/chart" uri="{C3380CC4-5D6E-409C-BE32-E72D297353CC}">
              <c16:uniqueId val="{00000000-B41E-4978-A16C-365CECFF5A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41E-4978-A16C-365CECFF5A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4B-4BC2-A14D-DDE9D7ABF9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E4B-4BC2-A14D-DDE9D7ABF9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1163.1099999999999</c:v>
                </c:pt>
                <c:pt idx="1">
                  <c:v>1116.8499999999999</c:v>
                </c:pt>
                <c:pt idx="2">
                  <c:v>1256.23</c:v>
                </c:pt>
                <c:pt idx="3">
                  <c:v>1205.45</c:v>
                </c:pt>
                <c:pt idx="4">
                  <c:v>1261.5</c:v>
                </c:pt>
              </c:numCache>
            </c:numRef>
          </c:val>
          <c:extLst>
            <c:ext xmlns:c16="http://schemas.microsoft.com/office/drawing/2014/chart" uri="{C3380CC4-5D6E-409C-BE32-E72D297353CC}">
              <c16:uniqueId val="{00000000-D069-4E12-A131-35D8C1CE30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069-4E12-A131-35D8C1CE30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156.88999999999999</c:v>
                </c:pt>
                <c:pt idx="1">
                  <c:v>131.5</c:v>
                </c:pt>
                <c:pt idx="2">
                  <c:v>129.38999999999999</c:v>
                </c:pt>
                <c:pt idx="3">
                  <c:v>107.96</c:v>
                </c:pt>
                <c:pt idx="4">
                  <c:v>102</c:v>
                </c:pt>
              </c:numCache>
            </c:numRef>
          </c:val>
          <c:extLst>
            <c:ext xmlns:c16="http://schemas.microsoft.com/office/drawing/2014/chart" uri="{C3380CC4-5D6E-409C-BE32-E72D297353CC}">
              <c16:uniqueId val="{00000000-8C85-4111-96CD-A1961FE242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C85-4111-96CD-A1961FE242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102.12</c:v>
                </c:pt>
                <c:pt idx="1">
                  <c:v>112.78</c:v>
                </c:pt>
                <c:pt idx="2">
                  <c:v>102.61</c:v>
                </c:pt>
                <c:pt idx="3">
                  <c:v>102.93</c:v>
                </c:pt>
                <c:pt idx="4">
                  <c:v>106.29</c:v>
                </c:pt>
              </c:numCache>
            </c:numRef>
          </c:val>
          <c:extLst>
            <c:ext xmlns:c16="http://schemas.microsoft.com/office/drawing/2014/chart" uri="{C3380CC4-5D6E-409C-BE32-E72D297353CC}">
              <c16:uniqueId val="{00000000-7C33-4A82-923A-A7EAEF8E2F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C33-4A82-923A-A7EAEF8E2F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173.2</c:v>
                </c:pt>
                <c:pt idx="1">
                  <c:v>169.11</c:v>
                </c:pt>
                <c:pt idx="2">
                  <c:v>187.15</c:v>
                </c:pt>
                <c:pt idx="3">
                  <c:v>187.4</c:v>
                </c:pt>
                <c:pt idx="4">
                  <c:v>182.19</c:v>
                </c:pt>
              </c:numCache>
            </c:numRef>
          </c:val>
          <c:extLst>
            <c:ext xmlns:c16="http://schemas.microsoft.com/office/drawing/2014/chart" uri="{C3380CC4-5D6E-409C-BE32-E72D297353CC}">
              <c16:uniqueId val="{00000000-D146-47BD-9CF9-24349308D6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146-47BD-9CF9-24349308D6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橋本市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59475</v>
      </c>
      <c r="AM8" s="43"/>
      <c r="AN8" s="43"/>
      <c r="AO8" s="43"/>
      <c r="AP8" s="43"/>
      <c r="AQ8" s="43"/>
      <c r="AR8" s="43"/>
      <c r="AS8" s="43"/>
      <c r="AT8" s="44">
        <f>データ!$S$6</f>
        <v>130.55000000000001</v>
      </c>
      <c r="AU8" s="45"/>
      <c r="AV8" s="45"/>
      <c r="AW8" s="45"/>
      <c r="AX8" s="45"/>
      <c r="AY8" s="45"/>
      <c r="AZ8" s="45"/>
      <c r="BA8" s="45"/>
      <c r="BB8" s="46">
        <f>データ!$T$6</f>
        <v>455.57</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94.66</v>
      </c>
      <c r="J10" s="45"/>
      <c r="K10" s="45"/>
      <c r="L10" s="45"/>
      <c r="M10" s="45"/>
      <c r="N10" s="45"/>
      <c r="O10" s="55"/>
      <c r="P10" s="46">
        <f>データ!$P$6</f>
        <v>98.56</v>
      </c>
      <c r="Q10" s="46"/>
      <c r="R10" s="46"/>
      <c r="S10" s="46"/>
      <c r="T10" s="46"/>
      <c r="U10" s="46"/>
      <c r="V10" s="46"/>
      <c r="W10" s="43">
        <f>データ!$Q$6</f>
        <v>3960</v>
      </c>
      <c r="X10" s="43"/>
      <c r="Y10" s="43"/>
      <c r="Z10" s="43"/>
      <c r="AA10" s="43"/>
      <c r="AB10" s="43"/>
      <c r="AC10" s="43"/>
      <c r="AD10" s="2"/>
      <c r="AE10" s="2"/>
      <c r="AF10" s="2"/>
      <c r="AG10" s="2"/>
      <c r="AH10" s="2"/>
      <c r="AI10" s="2"/>
      <c r="AJ10" s="2"/>
      <c r="AK10" s="2"/>
      <c r="AL10" s="43">
        <f>データ!$U$6</f>
        <v>58327</v>
      </c>
      <c r="AM10" s="43"/>
      <c r="AN10" s="43"/>
      <c r="AO10" s="43"/>
      <c r="AP10" s="43"/>
      <c r="AQ10" s="43"/>
      <c r="AR10" s="43"/>
      <c r="AS10" s="43"/>
      <c r="AT10" s="44">
        <f>データ!$V$6</f>
        <v>61.09</v>
      </c>
      <c r="AU10" s="45"/>
      <c r="AV10" s="45"/>
      <c r="AW10" s="45"/>
      <c r="AX10" s="45"/>
      <c r="AY10" s="45"/>
      <c r="AZ10" s="45"/>
      <c r="BA10" s="45"/>
      <c r="BB10" s="46">
        <f>データ!$W$6</f>
        <v>954.77</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42</v>
      </c>
      <c r="C84" s="6"/>
      <c r="D84" s="6"/>
      <c r="E84" s="6" t="s">
        <v>44</v>
      </c>
      <c r="F84" s="6" t="s">
        <v>46</v>
      </c>
      <c r="G84" s="6" t="s">
        <v>47</v>
      </c>
      <c r="H84" s="6" t="s">
        <v>40</v>
      </c>
      <c r="I84" s="6" t="s">
        <v>6</v>
      </c>
      <c r="J84" s="6" t="s">
        <v>25</v>
      </c>
      <c r="K84" s="6" t="s">
        <v>48</v>
      </c>
      <c r="L84" s="6" t="s">
        <v>50</v>
      </c>
      <c r="M84" s="6" t="s">
        <v>31</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vGtfNXw9lTSPOO55K+kOGmwzuN90WQaoWqSv0OVuPSPHcoB9Dr5sfBAOO3w24a7KrVTTMCUB5GbyVP40cx8rtg==" saltValue="Um14Lv77mS02U/zF+lBb0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59</v>
      </c>
      <c r="E3" s="17" t="s">
        <v>2</v>
      </c>
      <c r="F3" s="17" t="s">
        <v>1</v>
      </c>
      <c r="G3" s="17" t="s">
        <v>23</v>
      </c>
      <c r="H3" s="83" t="s">
        <v>28</v>
      </c>
      <c r="I3" s="84"/>
      <c r="J3" s="84"/>
      <c r="K3" s="84"/>
      <c r="L3" s="84"/>
      <c r="M3" s="84"/>
      <c r="N3" s="84"/>
      <c r="O3" s="84"/>
      <c r="P3" s="84"/>
      <c r="Q3" s="84"/>
      <c r="R3" s="84"/>
      <c r="S3" s="84"/>
      <c r="T3" s="84"/>
      <c r="U3" s="84"/>
      <c r="V3" s="84"/>
      <c r="W3" s="85"/>
      <c r="X3" s="81"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60</v>
      </c>
      <c r="B4" s="18"/>
      <c r="C4" s="18"/>
      <c r="D4" s="18"/>
      <c r="E4" s="18"/>
      <c r="F4" s="18"/>
      <c r="G4" s="18"/>
      <c r="H4" s="86"/>
      <c r="I4" s="87"/>
      <c r="J4" s="87"/>
      <c r="K4" s="87"/>
      <c r="L4" s="87"/>
      <c r="M4" s="87"/>
      <c r="N4" s="87"/>
      <c r="O4" s="87"/>
      <c r="P4" s="87"/>
      <c r="Q4" s="87"/>
      <c r="R4" s="87"/>
      <c r="S4" s="87"/>
      <c r="T4" s="87"/>
      <c r="U4" s="87"/>
      <c r="V4" s="87"/>
      <c r="W4" s="88"/>
      <c r="X4" s="82" t="s">
        <v>51</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62</v>
      </c>
      <c r="BF4" s="82"/>
      <c r="BG4" s="82"/>
      <c r="BH4" s="82"/>
      <c r="BI4" s="82"/>
      <c r="BJ4" s="82"/>
      <c r="BK4" s="82"/>
      <c r="BL4" s="82"/>
      <c r="BM4" s="82"/>
      <c r="BN4" s="82"/>
      <c r="BO4" s="82"/>
      <c r="BP4" s="82" t="s">
        <v>33</v>
      </c>
      <c r="BQ4" s="82"/>
      <c r="BR4" s="82"/>
      <c r="BS4" s="82"/>
      <c r="BT4" s="82"/>
      <c r="BU4" s="82"/>
      <c r="BV4" s="82"/>
      <c r="BW4" s="82"/>
      <c r="BX4" s="82"/>
      <c r="BY4" s="82"/>
      <c r="BZ4" s="82"/>
      <c r="CA4" s="82" t="s">
        <v>63</v>
      </c>
      <c r="CB4" s="82"/>
      <c r="CC4" s="82"/>
      <c r="CD4" s="82"/>
      <c r="CE4" s="82"/>
      <c r="CF4" s="82"/>
      <c r="CG4" s="82"/>
      <c r="CH4" s="82"/>
      <c r="CI4" s="82"/>
      <c r="CJ4" s="82"/>
      <c r="CK4" s="82"/>
      <c r="CL4" s="82" t="s">
        <v>65</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61</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15" t="s">
        <v>26</v>
      </c>
      <c r="B5" s="19"/>
      <c r="C5" s="19"/>
      <c r="D5" s="19"/>
      <c r="E5" s="19"/>
      <c r="F5" s="19"/>
      <c r="G5" s="19"/>
      <c r="H5" s="24" t="s">
        <v>56</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85</v>
      </c>
      <c r="AB5" s="24" t="s">
        <v>86</v>
      </c>
      <c r="AC5" s="24" t="s">
        <v>88</v>
      </c>
      <c r="AD5" s="24" t="s">
        <v>89</v>
      </c>
      <c r="AE5" s="24" t="s">
        <v>90</v>
      </c>
      <c r="AF5" s="24" t="s">
        <v>91</v>
      </c>
      <c r="AG5" s="24" t="s">
        <v>92</v>
      </c>
      <c r="AH5" s="24" t="s">
        <v>42</v>
      </c>
      <c r="AI5" s="24" t="s">
        <v>82</v>
      </c>
      <c r="AJ5" s="24" t="s">
        <v>83</v>
      </c>
      <c r="AK5" s="24" t="s">
        <v>84</v>
      </c>
      <c r="AL5" s="24" t="s">
        <v>85</v>
      </c>
      <c r="AM5" s="24" t="s">
        <v>86</v>
      </c>
      <c r="AN5" s="24" t="s">
        <v>88</v>
      </c>
      <c r="AO5" s="24" t="s">
        <v>89</v>
      </c>
      <c r="AP5" s="24" t="s">
        <v>90</v>
      </c>
      <c r="AQ5" s="24" t="s">
        <v>91</v>
      </c>
      <c r="AR5" s="24" t="s">
        <v>92</v>
      </c>
      <c r="AS5" s="24" t="s">
        <v>87</v>
      </c>
      <c r="AT5" s="24" t="s">
        <v>82</v>
      </c>
      <c r="AU5" s="24" t="s">
        <v>83</v>
      </c>
      <c r="AV5" s="24" t="s">
        <v>84</v>
      </c>
      <c r="AW5" s="24" t="s">
        <v>85</v>
      </c>
      <c r="AX5" s="24" t="s">
        <v>86</v>
      </c>
      <c r="AY5" s="24" t="s">
        <v>88</v>
      </c>
      <c r="AZ5" s="24" t="s">
        <v>89</v>
      </c>
      <c r="BA5" s="24" t="s">
        <v>90</v>
      </c>
      <c r="BB5" s="24" t="s">
        <v>91</v>
      </c>
      <c r="BC5" s="24" t="s">
        <v>92</v>
      </c>
      <c r="BD5" s="24" t="s">
        <v>87</v>
      </c>
      <c r="BE5" s="24" t="s">
        <v>82</v>
      </c>
      <c r="BF5" s="24" t="s">
        <v>83</v>
      </c>
      <c r="BG5" s="24" t="s">
        <v>84</v>
      </c>
      <c r="BH5" s="24" t="s">
        <v>85</v>
      </c>
      <c r="BI5" s="24" t="s">
        <v>86</v>
      </c>
      <c r="BJ5" s="24" t="s">
        <v>88</v>
      </c>
      <c r="BK5" s="24" t="s">
        <v>89</v>
      </c>
      <c r="BL5" s="24" t="s">
        <v>90</v>
      </c>
      <c r="BM5" s="24" t="s">
        <v>91</v>
      </c>
      <c r="BN5" s="24" t="s">
        <v>92</v>
      </c>
      <c r="BO5" s="24" t="s">
        <v>87</v>
      </c>
      <c r="BP5" s="24" t="s">
        <v>82</v>
      </c>
      <c r="BQ5" s="24" t="s">
        <v>83</v>
      </c>
      <c r="BR5" s="24" t="s">
        <v>84</v>
      </c>
      <c r="BS5" s="24" t="s">
        <v>85</v>
      </c>
      <c r="BT5" s="24" t="s">
        <v>86</v>
      </c>
      <c r="BU5" s="24" t="s">
        <v>88</v>
      </c>
      <c r="BV5" s="24" t="s">
        <v>89</v>
      </c>
      <c r="BW5" s="24" t="s">
        <v>90</v>
      </c>
      <c r="BX5" s="24" t="s">
        <v>91</v>
      </c>
      <c r="BY5" s="24" t="s">
        <v>92</v>
      </c>
      <c r="BZ5" s="24" t="s">
        <v>87</v>
      </c>
      <c r="CA5" s="24" t="s">
        <v>82</v>
      </c>
      <c r="CB5" s="24" t="s">
        <v>83</v>
      </c>
      <c r="CC5" s="24" t="s">
        <v>84</v>
      </c>
      <c r="CD5" s="24" t="s">
        <v>85</v>
      </c>
      <c r="CE5" s="24" t="s">
        <v>86</v>
      </c>
      <c r="CF5" s="24" t="s">
        <v>88</v>
      </c>
      <c r="CG5" s="24" t="s">
        <v>89</v>
      </c>
      <c r="CH5" s="24" t="s">
        <v>90</v>
      </c>
      <c r="CI5" s="24" t="s">
        <v>91</v>
      </c>
      <c r="CJ5" s="24" t="s">
        <v>92</v>
      </c>
      <c r="CK5" s="24" t="s">
        <v>87</v>
      </c>
      <c r="CL5" s="24" t="s">
        <v>82</v>
      </c>
      <c r="CM5" s="24" t="s">
        <v>83</v>
      </c>
      <c r="CN5" s="24" t="s">
        <v>84</v>
      </c>
      <c r="CO5" s="24" t="s">
        <v>85</v>
      </c>
      <c r="CP5" s="24" t="s">
        <v>86</v>
      </c>
      <c r="CQ5" s="24" t="s">
        <v>88</v>
      </c>
      <c r="CR5" s="24" t="s">
        <v>89</v>
      </c>
      <c r="CS5" s="24" t="s">
        <v>90</v>
      </c>
      <c r="CT5" s="24" t="s">
        <v>91</v>
      </c>
      <c r="CU5" s="24" t="s">
        <v>92</v>
      </c>
      <c r="CV5" s="24" t="s">
        <v>87</v>
      </c>
      <c r="CW5" s="24" t="s">
        <v>82</v>
      </c>
      <c r="CX5" s="24" t="s">
        <v>83</v>
      </c>
      <c r="CY5" s="24" t="s">
        <v>84</v>
      </c>
      <c r="CZ5" s="24" t="s">
        <v>85</v>
      </c>
      <c r="DA5" s="24" t="s">
        <v>86</v>
      </c>
      <c r="DB5" s="24" t="s">
        <v>88</v>
      </c>
      <c r="DC5" s="24" t="s">
        <v>89</v>
      </c>
      <c r="DD5" s="24" t="s">
        <v>90</v>
      </c>
      <c r="DE5" s="24" t="s">
        <v>91</v>
      </c>
      <c r="DF5" s="24" t="s">
        <v>92</v>
      </c>
      <c r="DG5" s="24" t="s">
        <v>87</v>
      </c>
      <c r="DH5" s="24" t="s">
        <v>82</v>
      </c>
      <c r="DI5" s="24" t="s">
        <v>83</v>
      </c>
      <c r="DJ5" s="24" t="s">
        <v>84</v>
      </c>
      <c r="DK5" s="24" t="s">
        <v>85</v>
      </c>
      <c r="DL5" s="24" t="s">
        <v>86</v>
      </c>
      <c r="DM5" s="24" t="s">
        <v>88</v>
      </c>
      <c r="DN5" s="24" t="s">
        <v>89</v>
      </c>
      <c r="DO5" s="24" t="s">
        <v>90</v>
      </c>
      <c r="DP5" s="24" t="s">
        <v>91</v>
      </c>
      <c r="DQ5" s="24" t="s">
        <v>92</v>
      </c>
      <c r="DR5" s="24" t="s">
        <v>87</v>
      </c>
      <c r="DS5" s="24" t="s">
        <v>82</v>
      </c>
      <c r="DT5" s="24" t="s">
        <v>83</v>
      </c>
      <c r="DU5" s="24" t="s">
        <v>84</v>
      </c>
      <c r="DV5" s="24" t="s">
        <v>85</v>
      </c>
      <c r="DW5" s="24" t="s">
        <v>86</v>
      </c>
      <c r="DX5" s="24" t="s">
        <v>88</v>
      </c>
      <c r="DY5" s="24" t="s">
        <v>89</v>
      </c>
      <c r="DZ5" s="24" t="s">
        <v>90</v>
      </c>
      <c r="EA5" s="24" t="s">
        <v>91</v>
      </c>
      <c r="EB5" s="24" t="s">
        <v>92</v>
      </c>
      <c r="EC5" s="24" t="s">
        <v>87</v>
      </c>
      <c r="ED5" s="24" t="s">
        <v>82</v>
      </c>
      <c r="EE5" s="24" t="s">
        <v>83</v>
      </c>
      <c r="EF5" s="24" t="s">
        <v>84</v>
      </c>
      <c r="EG5" s="24" t="s">
        <v>85</v>
      </c>
      <c r="EH5" s="24" t="s">
        <v>86</v>
      </c>
      <c r="EI5" s="24" t="s">
        <v>88</v>
      </c>
      <c r="EJ5" s="24" t="s">
        <v>89</v>
      </c>
      <c r="EK5" s="24" t="s">
        <v>90</v>
      </c>
      <c r="EL5" s="24" t="s">
        <v>91</v>
      </c>
      <c r="EM5" s="24" t="s">
        <v>92</v>
      </c>
      <c r="EN5" s="24" t="s">
        <v>87</v>
      </c>
    </row>
    <row r="6" spans="1:144" s="14" customFormat="1" x14ac:dyDescent="0.15">
      <c r="A6" s="15" t="s">
        <v>93</v>
      </c>
      <c r="B6" s="20">
        <f t="shared" ref="B6:W6" si="1">B7</f>
        <v>2023</v>
      </c>
      <c r="C6" s="20">
        <f t="shared" si="1"/>
        <v>302031</v>
      </c>
      <c r="D6" s="20">
        <f t="shared" si="1"/>
        <v>46</v>
      </c>
      <c r="E6" s="20">
        <f t="shared" si="1"/>
        <v>1</v>
      </c>
      <c r="F6" s="20">
        <f t="shared" si="1"/>
        <v>0</v>
      </c>
      <c r="G6" s="20">
        <f t="shared" si="1"/>
        <v>1</v>
      </c>
      <c r="H6" s="20" t="str">
        <f t="shared" si="1"/>
        <v>和歌山県　橋本市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94.66</v>
      </c>
      <c r="P6" s="25">
        <f t="shared" si="1"/>
        <v>98.56</v>
      </c>
      <c r="Q6" s="25">
        <f t="shared" si="1"/>
        <v>3960</v>
      </c>
      <c r="R6" s="25">
        <f t="shared" si="1"/>
        <v>59475</v>
      </c>
      <c r="S6" s="25">
        <f t="shared" si="1"/>
        <v>130.55000000000001</v>
      </c>
      <c r="T6" s="25">
        <f t="shared" si="1"/>
        <v>455.57</v>
      </c>
      <c r="U6" s="25">
        <f t="shared" si="1"/>
        <v>58327</v>
      </c>
      <c r="V6" s="25">
        <f t="shared" si="1"/>
        <v>61.09</v>
      </c>
      <c r="W6" s="25">
        <f t="shared" si="1"/>
        <v>954.77</v>
      </c>
      <c r="X6" s="27">
        <f t="shared" ref="X6:AG6" si="2">IF(X7="",NA(),X7)</f>
        <v>108.41</v>
      </c>
      <c r="Y6" s="27">
        <f t="shared" si="2"/>
        <v>114.47</v>
      </c>
      <c r="Z6" s="27">
        <f t="shared" si="2"/>
        <v>108.08</v>
      </c>
      <c r="AA6" s="27">
        <f t="shared" si="2"/>
        <v>109.29</v>
      </c>
      <c r="AB6" s="27">
        <f t="shared" si="2"/>
        <v>111.36</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1163.1099999999999</v>
      </c>
      <c r="AU6" s="27">
        <f t="shared" si="4"/>
        <v>1116.8499999999999</v>
      </c>
      <c r="AV6" s="27">
        <f t="shared" si="4"/>
        <v>1256.23</v>
      </c>
      <c r="AW6" s="27">
        <f t="shared" si="4"/>
        <v>1205.45</v>
      </c>
      <c r="AX6" s="27">
        <f t="shared" si="4"/>
        <v>1261.5</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156.88999999999999</v>
      </c>
      <c r="BF6" s="27">
        <f t="shared" si="5"/>
        <v>131.5</v>
      </c>
      <c r="BG6" s="27">
        <f t="shared" si="5"/>
        <v>129.38999999999999</v>
      </c>
      <c r="BH6" s="27">
        <f t="shared" si="5"/>
        <v>107.96</v>
      </c>
      <c r="BI6" s="27">
        <f t="shared" si="5"/>
        <v>102</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102.12</v>
      </c>
      <c r="BQ6" s="27">
        <f t="shared" si="6"/>
        <v>112.78</v>
      </c>
      <c r="BR6" s="27">
        <f t="shared" si="6"/>
        <v>102.61</v>
      </c>
      <c r="BS6" s="27">
        <f t="shared" si="6"/>
        <v>102.93</v>
      </c>
      <c r="BT6" s="27">
        <f t="shared" si="6"/>
        <v>106.29</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173.2</v>
      </c>
      <c r="CB6" s="27">
        <f t="shared" si="7"/>
        <v>169.11</v>
      </c>
      <c r="CC6" s="27">
        <f t="shared" si="7"/>
        <v>187.15</v>
      </c>
      <c r="CD6" s="27">
        <f t="shared" si="7"/>
        <v>187.4</v>
      </c>
      <c r="CE6" s="27">
        <f t="shared" si="7"/>
        <v>182.19</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36.159999999999997</v>
      </c>
      <c r="CM6" s="27">
        <f t="shared" si="8"/>
        <v>37.54</v>
      </c>
      <c r="CN6" s="27">
        <f t="shared" si="8"/>
        <v>44.18</v>
      </c>
      <c r="CO6" s="27">
        <f t="shared" si="8"/>
        <v>44.51</v>
      </c>
      <c r="CP6" s="27">
        <f t="shared" si="8"/>
        <v>44.35</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85.5</v>
      </c>
      <c r="CX6" s="27">
        <f t="shared" si="9"/>
        <v>82.48</v>
      </c>
      <c r="CY6" s="27">
        <f t="shared" si="9"/>
        <v>76.89</v>
      </c>
      <c r="CZ6" s="27">
        <f t="shared" si="9"/>
        <v>80.92</v>
      </c>
      <c r="DA6" s="27">
        <f t="shared" si="9"/>
        <v>80.03</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50.16</v>
      </c>
      <c r="DI6" s="27">
        <f t="shared" si="10"/>
        <v>51.36</v>
      </c>
      <c r="DJ6" s="27">
        <f t="shared" si="10"/>
        <v>53.19</v>
      </c>
      <c r="DK6" s="27">
        <f t="shared" si="10"/>
        <v>54.74</v>
      </c>
      <c r="DL6" s="27">
        <f t="shared" si="10"/>
        <v>56.06</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9.0500000000000007</v>
      </c>
      <c r="DT6" s="27">
        <f t="shared" si="11"/>
        <v>7.77</v>
      </c>
      <c r="DU6" s="27">
        <f t="shared" si="11"/>
        <v>8.9700000000000006</v>
      </c>
      <c r="DV6" s="27">
        <f t="shared" si="11"/>
        <v>11.99</v>
      </c>
      <c r="DW6" s="27">
        <f t="shared" si="11"/>
        <v>13.32</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0.1</v>
      </c>
      <c r="EE6" s="27">
        <f t="shared" si="12"/>
        <v>0.14000000000000001</v>
      </c>
      <c r="EF6" s="27">
        <f t="shared" si="12"/>
        <v>0.05</v>
      </c>
      <c r="EG6" s="27">
        <f t="shared" si="12"/>
        <v>0.23</v>
      </c>
      <c r="EH6" s="27">
        <f t="shared" si="12"/>
        <v>0.13</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15">
      <c r="A7" s="15"/>
      <c r="B7" s="21">
        <v>2023</v>
      </c>
      <c r="C7" s="21">
        <v>302031</v>
      </c>
      <c r="D7" s="21">
        <v>46</v>
      </c>
      <c r="E7" s="21">
        <v>1</v>
      </c>
      <c r="F7" s="21">
        <v>0</v>
      </c>
      <c r="G7" s="21">
        <v>1</v>
      </c>
      <c r="H7" s="21" t="s">
        <v>94</v>
      </c>
      <c r="I7" s="21" t="s">
        <v>95</v>
      </c>
      <c r="J7" s="21" t="s">
        <v>96</v>
      </c>
      <c r="K7" s="21" t="s">
        <v>97</v>
      </c>
      <c r="L7" s="21" t="s">
        <v>58</v>
      </c>
      <c r="M7" s="21" t="s">
        <v>13</v>
      </c>
      <c r="N7" s="26" t="s">
        <v>98</v>
      </c>
      <c r="O7" s="26">
        <v>94.66</v>
      </c>
      <c r="P7" s="26">
        <v>98.56</v>
      </c>
      <c r="Q7" s="26">
        <v>3960</v>
      </c>
      <c r="R7" s="26">
        <v>59475</v>
      </c>
      <c r="S7" s="26">
        <v>130.55000000000001</v>
      </c>
      <c r="T7" s="26">
        <v>455.57</v>
      </c>
      <c r="U7" s="26">
        <v>58327</v>
      </c>
      <c r="V7" s="26">
        <v>61.09</v>
      </c>
      <c r="W7" s="26">
        <v>954.77</v>
      </c>
      <c r="X7" s="26">
        <v>108.41</v>
      </c>
      <c r="Y7" s="26">
        <v>114.47</v>
      </c>
      <c r="Z7" s="26">
        <v>108.08</v>
      </c>
      <c r="AA7" s="26">
        <v>109.29</v>
      </c>
      <c r="AB7" s="26">
        <v>111.36</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1163.1099999999999</v>
      </c>
      <c r="AU7" s="26">
        <v>1116.8499999999999</v>
      </c>
      <c r="AV7" s="26">
        <v>1256.23</v>
      </c>
      <c r="AW7" s="26">
        <v>1205.45</v>
      </c>
      <c r="AX7" s="26">
        <v>1261.5</v>
      </c>
      <c r="AY7" s="26">
        <v>360.86</v>
      </c>
      <c r="AZ7" s="26">
        <v>350.79</v>
      </c>
      <c r="BA7" s="26">
        <v>354.57</v>
      </c>
      <c r="BB7" s="26">
        <v>357.74</v>
      </c>
      <c r="BC7" s="26">
        <v>344.88</v>
      </c>
      <c r="BD7" s="26">
        <v>243.36</v>
      </c>
      <c r="BE7" s="26">
        <v>156.88999999999999</v>
      </c>
      <c r="BF7" s="26">
        <v>131.5</v>
      </c>
      <c r="BG7" s="26">
        <v>129.38999999999999</v>
      </c>
      <c r="BH7" s="26">
        <v>107.96</v>
      </c>
      <c r="BI7" s="26">
        <v>102</v>
      </c>
      <c r="BJ7" s="26">
        <v>309.27999999999997</v>
      </c>
      <c r="BK7" s="26">
        <v>322.92</v>
      </c>
      <c r="BL7" s="26">
        <v>303.45999999999998</v>
      </c>
      <c r="BM7" s="26">
        <v>307.27999999999997</v>
      </c>
      <c r="BN7" s="26">
        <v>304.02</v>
      </c>
      <c r="BO7" s="26">
        <v>265.93</v>
      </c>
      <c r="BP7" s="26">
        <v>102.12</v>
      </c>
      <c r="BQ7" s="26">
        <v>112.78</v>
      </c>
      <c r="BR7" s="26">
        <v>102.61</v>
      </c>
      <c r="BS7" s="26">
        <v>102.93</v>
      </c>
      <c r="BT7" s="26">
        <v>106.29</v>
      </c>
      <c r="BU7" s="26">
        <v>103.32</v>
      </c>
      <c r="BV7" s="26">
        <v>100.85</v>
      </c>
      <c r="BW7" s="26">
        <v>103.79</v>
      </c>
      <c r="BX7" s="26">
        <v>98.3</v>
      </c>
      <c r="BY7" s="26">
        <v>98.89</v>
      </c>
      <c r="BZ7" s="26">
        <v>97.82</v>
      </c>
      <c r="CA7" s="26">
        <v>173.2</v>
      </c>
      <c r="CB7" s="26">
        <v>169.11</v>
      </c>
      <c r="CC7" s="26">
        <v>187.15</v>
      </c>
      <c r="CD7" s="26">
        <v>187.4</v>
      </c>
      <c r="CE7" s="26">
        <v>182.19</v>
      </c>
      <c r="CF7" s="26">
        <v>168.56</v>
      </c>
      <c r="CG7" s="26">
        <v>167.1</v>
      </c>
      <c r="CH7" s="26">
        <v>167.86</v>
      </c>
      <c r="CI7" s="26">
        <v>173.68</v>
      </c>
      <c r="CJ7" s="26">
        <v>174.52</v>
      </c>
      <c r="CK7" s="26">
        <v>177.56</v>
      </c>
      <c r="CL7" s="26">
        <v>36.159999999999997</v>
      </c>
      <c r="CM7" s="26">
        <v>37.54</v>
      </c>
      <c r="CN7" s="26">
        <v>44.18</v>
      </c>
      <c r="CO7" s="26">
        <v>44.51</v>
      </c>
      <c r="CP7" s="26">
        <v>44.35</v>
      </c>
      <c r="CQ7" s="26">
        <v>59.51</v>
      </c>
      <c r="CR7" s="26">
        <v>59.91</v>
      </c>
      <c r="CS7" s="26">
        <v>59.4</v>
      </c>
      <c r="CT7" s="26">
        <v>59.24</v>
      </c>
      <c r="CU7" s="26">
        <v>58.77</v>
      </c>
      <c r="CV7" s="26">
        <v>59.81</v>
      </c>
      <c r="CW7" s="26">
        <v>85.5</v>
      </c>
      <c r="CX7" s="26">
        <v>82.48</v>
      </c>
      <c r="CY7" s="26">
        <v>76.89</v>
      </c>
      <c r="CZ7" s="26">
        <v>80.92</v>
      </c>
      <c r="DA7" s="26">
        <v>80.03</v>
      </c>
      <c r="DB7" s="26">
        <v>87.08</v>
      </c>
      <c r="DC7" s="26">
        <v>87.26</v>
      </c>
      <c r="DD7" s="26">
        <v>87.57</v>
      </c>
      <c r="DE7" s="26">
        <v>87.26</v>
      </c>
      <c r="DF7" s="26">
        <v>86.95</v>
      </c>
      <c r="DG7" s="26">
        <v>89.42</v>
      </c>
      <c r="DH7" s="26">
        <v>50.16</v>
      </c>
      <c r="DI7" s="26">
        <v>51.36</v>
      </c>
      <c r="DJ7" s="26">
        <v>53.19</v>
      </c>
      <c r="DK7" s="26">
        <v>54.74</v>
      </c>
      <c r="DL7" s="26">
        <v>56.06</v>
      </c>
      <c r="DM7" s="26">
        <v>48.55</v>
      </c>
      <c r="DN7" s="26">
        <v>49.2</v>
      </c>
      <c r="DO7" s="26">
        <v>50.01</v>
      </c>
      <c r="DP7" s="26">
        <v>50.99</v>
      </c>
      <c r="DQ7" s="26">
        <v>51.79</v>
      </c>
      <c r="DR7" s="26">
        <v>52.02</v>
      </c>
      <c r="DS7" s="26">
        <v>9.0500000000000007</v>
      </c>
      <c r="DT7" s="26">
        <v>7.77</v>
      </c>
      <c r="DU7" s="26">
        <v>8.9700000000000006</v>
      </c>
      <c r="DV7" s="26">
        <v>11.99</v>
      </c>
      <c r="DW7" s="26">
        <v>13.32</v>
      </c>
      <c r="DX7" s="26">
        <v>17.11</v>
      </c>
      <c r="DY7" s="26">
        <v>18.329999999999998</v>
      </c>
      <c r="DZ7" s="26">
        <v>20.27</v>
      </c>
      <c r="EA7" s="26">
        <v>21.69</v>
      </c>
      <c r="EB7" s="26">
        <v>23.19</v>
      </c>
      <c r="EC7" s="26">
        <v>25.37</v>
      </c>
      <c r="ED7" s="26">
        <v>0.1</v>
      </c>
      <c r="EE7" s="26">
        <v>0.14000000000000001</v>
      </c>
      <c r="EF7" s="26">
        <v>0.05</v>
      </c>
      <c r="EG7" s="26">
        <v>0.23</v>
      </c>
      <c r="EH7" s="26">
        <v>0.13</v>
      </c>
      <c r="EI7" s="26">
        <v>0.63</v>
      </c>
      <c r="EJ7" s="26">
        <v>0.6</v>
      </c>
      <c r="EK7" s="26">
        <v>0.56000000000000005</v>
      </c>
      <c r="EL7" s="26">
        <v>0.6</v>
      </c>
      <c r="EM7" s="26">
        <v>0.53</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中谷 友亮</cp:lastModifiedBy>
  <dcterms:created xsi:type="dcterms:W3CDTF">2025-01-24T06:52:38Z</dcterms:created>
  <dcterms:modified xsi:type="dcterms:W3CDTF">2025-02-20T06:15:29Z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2025-01-30T02:10:57Z</vt:filetime>
  </property>
</Properties>
</file>