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9.116\fs\水道経営室\L1012決算統計\R1決算統計\【3.2.5〆切】経営比較分析表\03橋本市\"/>
    </mc:Choice>
  </mc:AlternateContent>
  <workbookProtection workbookAlgorithmName="SHA-512" workbookHashValue="cQAFmqni0yM5xaBX+6xDkqprMgMLTzXAcMOAhM0TZmrDIyqsB4P5BZA3rRJuKpklmDjYYwbQSdLYrtjHwQrLSw==" workbookSaltValue="atuOImJ40WTBpL8kxT5kC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<sst xmlns="http://schemas.openxmlformats.org/spreadsheetml/2006/main" count="228" uniqueCount="113">
  <si>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</si>
  <si>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</si>
  <si>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</si>
  <si>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</si>
  <si>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</si>
  <si>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</si>
  <si>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</si>
  <si>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</si>
  <si>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</si>
  <si>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</si>
  <si>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</si>
  <si>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</si>
  <si>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</si>
  <si>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</si>
  <si>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</si>
  <si>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</si>
  <si>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</si>
  <si>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</si>
  <si>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</si>
  <si>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</si>
  <si>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</si>
  <si>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</si>
  <si>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</si>
  <si>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</si>
  <si>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</si>
  <si>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</si>
  <si>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</si>
  <si>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</si>
  <si>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</si>
  <si>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</si>
  <si>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</si>
  <si>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</si>
  <si>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</si>
  <si>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</si>
  <si>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</si>
  <si>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</si>
  <si>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</si>
  <si>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</si>
  <si>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</si>
  <si>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</si>
  <si>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</si>
  <si>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</si>
  <si>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</si>
  <si>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</si>
  <si>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</si>
  <si>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</si>
  <si>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</si>
  <si>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</si>
  <si>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</si>
  <si>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</si>
  <si>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</si>
  <si>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</si>
  <si>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</si>
  <si>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</si>
  <si>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</si>
  <si>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</si>
  <si>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</si>
  <si>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</si>
  <si>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</si>
  <si>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</si>
  <si>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</si>
  <si>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</si>
  <si>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</si>
  <si>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</si>
  <si>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</si>
  <si>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</si>
  <si>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</si>
  <si>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</si>
  <si>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</si>
  <si>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</si>
  <si>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</si>
  <si>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</si>
  <si>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</si>
  <si>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</si>
  <si>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</si>
  <si>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</si>
  <si>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</si>
  <si>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</si>
  <si>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</si>
  <si>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</si>
  <si>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</si>
  <si>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</si>
  <si>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</si>
  <si>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</si>
  <si>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</si>
  <si>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</si>
  <si>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</si>
  <si>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</si>
  <si>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</si>
  <si>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</si>
  <si>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</si>
  <si>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</si>
  <si>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</si>
  <si>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</si>
  <si>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</si>
  <si>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</si>
  <si>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</si>
  <si>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</si>
  <si>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</si>
  <si>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</si>
  <si>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</si>
  <si>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</si>
  <si>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</si>
  <si>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</si>
  <si>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</si>
  <si>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</si>
  <si>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</si>
  <si>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</si>
  <si>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</si>
  <si>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</si>
  <si>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①経常収支比率は100%を超え、前年度より上昇した。これは、前年度と比較すると収益では誘致企業の給水分担金の増、費用では委託料の減、資産減耗費の減によるものである。
③流動比率は類似団体よりも良好である。
④企業債残高対給水収益比率は、過去に繰上償還を行い企業債残高は少なくなっており、類似団体の比率を下回っている。
⑤料金回収率は100％を超え、⑥給水原価は前年度に比べ委託料の減、資産減耗費の減により約5.5円減となった。
⑦施設利用率、⑧有収率は類似団体より大きく下回っている。更新事業においては現有資産のダウンサイジングや老朽管更新を計画的に実施する必要がある。</t>
    <rPh sb="1" eb="3">
      <t>ケイジョウ</t>
    </rPh>
    <rPh sb="3" eb="5">
      <t>シュウシ</t>
    </rPh>
    <rPh sb="5" eb="7">
      <t>ヒリツ</t>
    </rPh>
    <rPh sb="13" eb="14">
      <t>コ</t>
    </rPh>
    <rPh sb="16" eb="19">
      <t>ゼンネンド</t>
    </rPh>
    <rPh sb="21" eb="23">
      <t>ジョウショウ</t>
    </rPh>
    <rPh sb="30" eb="33">
      <t>ゼンネンド</t>
    </rPh>
    <rPh sb="34" eb="36">
      <t>ヒカク</t>
    </rPh>
    <rPh sb="39" eb="41">
      <t>シュウエキ</t>
    </rPh>
    <rPh sb="43" eb="45">
      <t>ユウチ</t>
    </rPh>
    <rPh sb="45" eb="47">
      <t>キギョウ</t>
    </rPh>
    <rPh sb="48" eb="50">
      <t>キュウスイ</t>
    </rPh>
    <rPh sb="50" eb="53">
      <t>ブンタンキン</t>
    </rPh>
    <rPh sb="54" eb="55">
      <t>ゾウ</t>
    </rPh>
    <rPh sb="56" eb="58">
      <t>ヒヨウ</t>
    </rPh>
    <rPh sb="60" eb="63">
      <t>イタクリョウ</t>
    </rPh>
    <rPh sb="64" eb="65">
      <t>ゲン</t>
    </rPh>
    <rPh sb="66" eb="68">
      <t>シサン</t>
    </rPh>
    <rPh sb="68" eb="70">
      <t>ゲンモウ</t>
    </rPh>
    <rPh sb="70" eb="71">
      <t>ヒ</t>
    </rPh>
    <rPh sb="72" eb="73">
      <t>ゲン</t>
    </rPh>
    <rPh sb="84" eb="86">
      <t>リュウドウ</t>
    </rPh>
    <rPh sb="86" eb="88">
      <t>ヒリツ</t>
    </rPh>
    <rPh sb="89" eb="91">
      <t>ルイジ</t>
    </rPh>
    <rPh sb="91" eb="93">
      <t>ダンタイ</t>
    </rPh>
    <rPh sb="96" eb="98">
      <t>リョウコウ</t>
    </rPh>
    <rPh sb="104" eb="106">
      <t>キギョウ</t>
    </rPh>
    <rPh sb="106" eb="107">
      <t>サイ</t>
    </rPh>
    <rPh sb="107" eb="109">
      <t>ザンダカ</t>
    </rPh>
    <rPh sb="109" eb="110">
      <t>タイ</t>
    </rPh>
    <rPh sb="110" eb="112">
      <t>キュウスイ</t>
    </rPh>
    <rPh sb="112" eb="114">
      <t>シュウエキ</t>
    </rPh>
    <rPh sb="114" eb="116">
      <t>ヒリツ</t>
    </rPh>
    <rPh sb="118" eb="120">
      <t>カコ</t>
    </rPh>
    <rPh sb="121" eb="123">
      <t>クリア</t>
    </rPh>
    <rPh sb="123" eb="125">
      <t>ショウカン</t>
    </rPh>
    <rPh sb="126" eb="127">
      <t>オコナ</t>
    </rPh>
    <rPh sb="128" eb="130">
      <t>キギョウ</t>
    </rPh>
    <rPh sb="130" eb="131">
      <t>サイ</t>
    </rPh>
    <rPh sb="131" eb="133">
      <t>ザンダカ</t>
    </rPh>
    <rPh sb="134" eb="135">
      <t>スク</t>
    </rPh>
    <rPh sb="143" eb="145">
      <t>ルイジ</t>
    </rPh>
    <rPh sb="145" eb="147">
      <t>ダンタイ</t>
    </rPh>
    <rPh sb="148" eb="150">
      <t>ヒリツ</t>
    </rPh>
    <rPh sb="151" eb="153">
      <t>シタマワ</t>
    </rPh>
    <rPh sb="160" eb="162">
      <t>リョウキン</t>
    </rPh>
    <rPh sb="162" eb="164">
      <t>カイシュウ</t>
    </rPh>
    <rPh sb="164" eb="165">
      <t>リツ</t>
    </rPh>
    <rPh sb="171" eb="172">
      <t>コ</t>
    </rPh>
    <rPh sb="175" eb="177">
      <t>キュウスイ</t>
    </rPh>
    <rPh sb="177" eb="179">
      <t>ゲンカ</t>
    </rPh>
    <rPh sb="180" eb="183">
      <t>ゼンネンド</t>
    </rPh>
    <rPh sb="184" eb="185">
      <t>クラ</t>
    </rPh>
    <rPh sb="202" eb="203">
      <t>ヤク</t>
    </rPh>
    <rPh sb="206" eb="207">
      <t>エン</t>
    </rPh>
    <rPh sb="207" eb="208">
      <t>ゲン</t>
    </rPh>
    <rPh sb="215" eb="217">
      <t>シセツ</t>
    </rPh>
    <rPh sb="217" eb="219">
      <t>リヨウ</t>
    </rPh>
    <rPh sb="219" eb="220">
      <t>リツ</t>
    </rPh>
    <rPh sb="222" eb="225">
      <t>ユウシュウリツ</t>
    </rPh>
    <rPh sb="226" eb="230">
      <t>ルイジダンタイ</t>
    </rPh>
    <rPh sb="232" eb="233">
      <t>オオ</t>
    </rPh>
    <rPh sb="235" eb="237">
      <t>シタマワ</t>
    </rPh>
    <rPh sb="242" eb="244">
      <t>コウシン</t>
    </rPh>
    <rPh sb="244" eb="246">
      <t>ジギョウ</t>
    </rPh>
    <rPh sb="251" eb="253">
      <t>ゲンユウ</t>
    </rPh>
    <rPh sb="253" eb="255">
      <t>シサン</t>
    </rPh>
    <rPh sb="265" eb="267">
      <t>ロウキュウ</t>
    </rPh>
    <rPh sb="267" eb="268">
      <t>カン</t>
    </rPh>
    <rPh sb="268" eb="270">
      <t>コウシン</t>
    </rPh>
    <rPh sb="271" eb="274">
      <t>ケイカクテキ</t>
    </rPh>
    <rPh sb="275" eb="277">
      <t>ジッシ</t>
    </rPh>
    <rPh sb="279" eb="281">
      <t>ヒツヨウ</t>
    </rPh>
    <phoneticPr fontId="4"/>
  </si>
  <si>
    <t>令和元年度の当期純利益は135,945千円を計上したものの、営業損失は256,987千円を計上した。会計制度改正による非資金性の長期前受金戻入により当年度純利益を計上したものである。
経常収支比率は100％を超え、流動比率も1163.11％と良好な決算となった。
令和3年度からの浄水場更新工事には多額の資金を要する。このため令和2年4月から料金改定を行い資金確保に努めた。引き続き、コスト削減を図り、安心で安定した水道水の供給と健全経営に努める。</t>
    <rPh sb="0" eb="2">
      <t>レイワ</t>
    </rPh>
    <rPh sb="2" eb="4">
      <t>ガンネン</t>
    </rPh>
    <rPh sb="4" eb="5">
      <t>ド</t>
    </rPh>
    <rPh sb="6" eb="8">
      <t>トウキ</t>
    </rPh>
    <rPh sb="8" eb="11">
      <t>ジュンリエキ</t>
    </rPh>
    <rPh sb="19" eb="21">
      <t>センエン</t>
    </rPh>
    <rPh sb="22" eb="24">
      <t>ケイジョウ</t>
    </rPh>
    <rPh sb="30" eb="32">
      <t>エイギョウ</t>
    </rPh>
    <rPh sb="32" eb="34">
      <t>ソンシツ</t>
    </rPh>
    <rPh sb="42" eb="44">
      <t>センエン</t>
    </rPh>
    <rPh sb="45" eb="47">
      <t>ケイジョウ</t>
    </rPh>
    <rPh sb="50" eb="52">
      <t>カイケイ</t>
    </rPh>
    <rPh sb="52" eb="54">
      <t>セイド</t>
    </rPh>
    <rPh sb="54" eb="56">
      <t>カイセイ</t>
    </rPh>
    <rPh sb="59" eb="60">
      <t>ヒ</t>
    </rPh>
    <rPh sb="60" eb="62">
      <t>シキン</t>
    </rPh>
    <rPh sb="62" eb="63">
      <t>セイ</t>
    </rPh>
    <rPh sb="64" eb="66">
      <t>チョウキ</t>
    </rPh>
    <rPh sb="66" eb="69">
      <t>マエウケキン</t>
    </rPh>
    <rPh sb="69" eb="71">
      <t>レイニュウ</t>
    </rPh>
    <rPh sb="74" eb="77">
      <t>トウネンド</t>
    </rPh>
    <rPh sb="77" eb="80">
      <t>ジュンリエキ</t>
    </rPh>
    <rPh sb="81" eb="83">
      <t>ケイジョウ</t>
    </rPh>
    <rPh sb="92" eb="94">
      <t>ケイジョウ</t>
    </rPh>
    <rPh sb="94" eb="96">
      <t>シュウシ</t>
    </rPh>
    <rPh sb="96" eb="98">
      <t>ヒリツ</t>
    </rPh>
    <rPh sb="104" eb="105">
      <t>コ</t>
    </rPh>
    <rPh sb="107" eb="109">
      <t>リュウドウ</t>
    </rPh>
    <rPh sb="109" eb="111">
      <t>ヒリツ</t>
    </rPh>
    <rPh sb="121" eb="123">
      <t>リョウコウ</t>
    </rPh>
    <rPh sb="124" eb="126">
      <t>ケッサン</t>
    </rPh>
    <rPh sb="132" eb="134">
      <t>レイワ</t>
    </rPh>
    <rPh sb="135" eb="137">
      <t>ネンド</t>
    </rPh>
    <rPh sb="140" eb="143">
      <t>ジョウスイジョウ</t>
    </rPh>
    <rPh sb="143" eb="145">
      <t>コウシン</t>
    </rPh>
    <rPh sb="145" eb="147">
      <t>コウジ</t>
    </rPh>
    <rPh sb="149" eb="151">
      <t>タガク</t>
    </rPh>
    <rPh sb="152" eb="154">
      <t>シキン</t>
    </rPh>
    <rPh sb="155" eb="156">
      <t>ヨウ</t>
    </rPh>
    <rPh sb="163" eb="165">
      <t>レイワ</t>
    </rPh>
    <rPh sb="166" eb="167">
      <t>ネン</t>
    </rPh>
    <rPh sb="168" eb="169">
      <t>ガツ</t>
    </rPh>
    <rPh sb="171" eb="173">
      <t>リョウキン</t>
    </rPh>
    <rPh sb="173" eb="175">
      <t>カイテイ</t>
    </rPh>
    <rPh sb="176" eb="177">
      <t>オコナ</t>
    </rPh>
    <rPh sb="178" eb="180">
      <t>シキン</t>
    </rPh>
    <rPh sb="180" eb="182">
      <t>カクホ</t>
    </rPh>
    <rPh sb="183" eb="184">
      <t>ツト</t>
    </rPh>
    <rPh sb="187" eb="188">
      <t>ヒ</t>
    </rPh>
    <rPh sb="189" eb="190">
      <t>ツヅ</t>
    </rPh>
    <rPh sb="195" eb="197">
      <t>サクゲン</t>
    </rPh>
    <rPh sb="198" eb="199">
      <t>ハカ</t>
    </rPh>
    <rPh sb="201" eb="203">
      <t>アンシン</t>
    </rPh>
    <rPh sb="204" eb="206">
      <t>アンテイ</t>
    </rPh>
    <rPh sb="208" eb="211">
      <t>スイドウスイ</t>
    </rPh>
    <rPh sb="212" eb="214">
      <t>キョウキュウ</t>
    </rPh>
    <rPh sb="215" eb="217">
      <t>ケンゼン</t>
    </rPh>
    <rPh sb="217" eb="219">
      <t>ケイエイ</t>
    </rPh>
    <rPh sb="220" eb="221">
      <t>ツト</t>
    </rPh>
    <phoneticPr fontId="4"/>
  </si>
  <si>
    <t>①有形固定資産減価償却率は類似団体を上回っている。昭和50年代から60年代の大規模住宅開発に伴い建設した水道施設等が耐用年数を経過する時期を迎えている。
②管路経年化率は大規模住宅開発の時に布設した管路の多くは10年後には耐用年数を経過する。
③管路更新率は類似団体の値より低い状況にある。これは水源一元化事業における新送水管布設と管路更新を行っているためであり、水源一元化が完了すれば、老朽管路の更新を計画的に行う必要がある。</t>
    <rPh sb="1" eb="3">
      <t>ユウケイ</t>
    </rPh>
    <rPh sb="3" eb="5">
      <t>コテイ</t>
    </rPh>
    <rPh sb="5" eb="7">
      <t>シサン</t>
    </rPh>
    <rPh sb="7" eb="9">
      <t>ゲンカ</t>
    </rPh>
    <rPh sb="9" eb="11">
      <t>ショウキャク</t>
    </rPh>
    <rPh sb="11" eb="12">
      <t>リツ</t>
    </rPh>
    <rPh sb="13" eb="15">
      <t>ルイジ</t>
    </rPh>
    <rPh sb="15" eb="17">
      <t>ダンタイ</t>
    </rPh>
    <rPh sb="18" eb="20">
      <t>ウワマワ</t>
    </rPh>
    <rPh sb="25" eb="27">
      <t>ショウワ</t>
    </rPh>
    <rPh sb="29" eb="30">
      <t>ネン</t>
    </rPh>
    <rPh sb="30" eb="31">
      <t>ダイ</t>
    </rPh>
    <rPh sb="35" eb="36">
      <t>ネン</t>
    </rPh>
    <rPh sb="36" eb="37">
      <t>ダイ</t>
    </rPh>
    <rPh sb="38" eb="41">
      <t>ダイキボ</t>
    </rPh>
    <rPh sb="41" eb="43">
      <t>ジュウタク</t>
    </rPh>
    <rPh sb="43" eb="45">
      <t>カイハツ</t>
    </rPh>
    <rPh sb="46" eb="47">
      <t>トモナ</t>
    </rPh>
    <rPh sb="48" eb="50">
      <t>ケンセツ</t>
    </rPh>
    <rPh sb="52" eb="54">
      <t>スイドウ</t>
    </rPh>
    <rPh sb="54" eb="56">
      <t>シセツ</t>
    </rPh>
    <rPh sb="56" eb="57">
      <t>トウ</t>
    </rPh>
    <rPh sb="58" eb="60">
      <t>タイヨウ</t>
    </rPh>
    <rPh sb="60" eb="62">
      <t>ネンスウ</t>
    </rPh>
    <rPh sb="63" eb="65">
      <t>ケイカ</t>
    </rPh>
    <rPh sb="67" eb="69">
      <t>ジキ</t>
    </rPh>
    <rPh sb="70" eb="71">
      <t>ムカ</t>
    </rPh>
    <rPh sb="78" eb="80">
      <t>カンロ</t>
    </rPh>
    <rPh sb="208" eb="2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</si>
</sst>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0.22</c:v>
                </c:pt>
                <c:pt idx="1">
                  <c:v>0.24</c:v>
                </c:pt>
                <c:pt idx="2">
                  <c:v>0.09</c:v>
                </c:pt>
                <c:pt idx="3">
                  <c:v>0.32</c:v>
                </c:pt>
                <c:pt idx="4">
                  <c:v>0.1</c:v>
                </c:pt>
              </c:numCache>
            </c:numRef>
          </c:val>
          <c:extLst>
            <c:ext xmlns:c16="http://schemas.microsoft.com/office/drawing/2014/chart" uri="{C3380CC4-5D6E-409C-BE32-E72D297353CC}">
              <c16:uniqueId val="{00000000-A31D-4787-816C-4928E371F7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A31D-4787-816C-4928E371F7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37.43</c:v>
                </c:pt>
                <c:pt idx="1">
                  <c:v>37.46</c:v>
                </c:pt>
                <c:pt idx="2">
                  <c:v>38.090000000000003</c:v>
                </c:pt>
                <c:pt idx="3">
                  <c:v>37.54</c:v>
                </c:pt>
                <c:pt idx="4">
                  <c:v>36.159999999999997</c:v>
                </c:pt>
              </c:numCache>
            </c:numRef>
          </c:val>
          <c:extLst>
            <c:ext xmlns:c16="http://schemas.microsoft.com/office/drawing/2014/chart" uri="{C3380CC4-5D6E-409C-BE32-E72D297353CC}">
              <c16:uniqueId val="{00000000-7D09-4AF3-9771-1C8FFE7BF6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7D09-4AF3-9771-1C8FFE7BF6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85.4</c:v>
                </c:pt>
                <c:pt idx="1">
                  <c:v>84.94</c:v>
                </c:pt>
                <c:pt idx="2">
                  <c:v>83.21</c:v>
                </c:pt>
                <c:pt idx="3">
                  <c:v>83.45</c:v>
                </c:pt>
                <c:pt idx="4">
                  <c:v>85.5</c:v>
                </c:pt>
              </c:numCache>
            </c:numRef>
          </c:val>
          <c:extLst>
            <c:ext xmlns:c16="http://schemas.microsoft.com/office/drawing/2014/chart" uri="{C3380CC4-5D6E-409C-BE32-E72D297353CC}">
              <c16:uniqueId val="{00000000-9FBF-4A41-8624-6C8CA3B846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FBF-4A41-8624-6C8CA3B846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114.84</c:v>
                </c:pt>
                <c:pt idx="1">
                  <c:v>117.35</c:v>
                </c:pt>
                <c:pt idx="2">
                  <c:v>109.35</c:v>
                </c:pt>
                <c:pt idx="3">
                  <c:v>104.13</c:v>
                </c:pt>
                <c:pt idx="4">
                  <c:v>108.41</c:v>
                </c:pt>
              </c:numCache>
            </c:numRef>
          </c:val>
          <c:extLst>
            <c:ext xmlns:c16="http://schemas.microsoft.com/office/drawing/2014/chart" uri="{C3380CC4-5D6E-409C-BE32-E72D297353CC}">
              <c16:uniqueId val="{00000000-E286-4A56-957A-324FDE0C2D8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E286-4A56-957A-324FDE0C2D8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46.71</c:v>
                </c:pt>
                <c:pt idx="1">
                  <c:v>47.7</c:v>
                </c:pt>
                <c:pt idx="2">
                  <c:v>47.66</c:v>
                </c:pt>
                <c:pt idx="3">
                  <c:v>48.47</c:v>
                </c:pt>
                <c:pt idx="4">
                  <c:v>50.16</c:v>
                </c:pt>
              </c:numCache>
            </c:numRef>
          </c:val>
          <c:extLst>
            <c:ext xmlns:c16="http://schemas.microsoft.com/office/drawing/2014/chart" uri="{C3380CC4-5D6E-409C-BE32-E72D297353CC}">
              <c16:uniqueId val="{00000000-AA9A-4F58-A834-45D77EDA22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AA9A-4F58-A834-45D77EDA22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8.82</c:v>
                </c:pt>
                <c:pt idx="1">
                  <c:v>9.0500000000000007</c:v>
                </c:pt>
                <c:pt idx="2">
                  <c:v>7.79</c:v>
                </c:pt>
                <c:pt idx="3">
                  <c:v>7.65</c:v>
                </c:pt>
                <c:pt idx="4">
                  <c:v>9.0500000000000007</c:v>
                </c:pt>
              </c:numCache>
            </c:numRef>
          </c:val>
          <c:extLst>
            <c:ext xmlns:c16="http://schemas.microsoft.com/office/drawing/2014/chart" uri="{C3380CC4-5D6E-409C-BE32-E72D297353CC}">
              <c16:uniqueId val="{00000000-D9F3-4104-9552-D8658ACA02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D9F3-4104-9552-D8658ACA02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E6-4680-A1DC-92226C233C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B2E6-4680-A1DC-92226C233C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1097.49</c:v>
                </c:pt>
                <c:pt idx="1">
                  <c:v>1246.23</c:v>
                </c:pt>
                <c:pt idx="2">
                  <c:v>1214.79</c:v>
                </c:pt>
                <c:pt idx="3">
                  <c:v>911.28</c:v>
                </c:pt>
                <c:pt idx="4">
                  <c:v>1163.1099999999999</c:v>
                </c:pt>
              </c:numCache>
            </c:numRef>
          </c:val>
          <c:extLst>
            <c:ext xmlns:c16="http://schemas.microsoft.com/office/drawing/2014/chart" uri="{C3380CC4-5D6E-409C-BE32-E72D297353CC}">
              <c16:uniqueId val="{00000000-A2C4-4C59-BDEB-A68DBB7AD9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A2C4-4C59-BDEB-A68DBB7AD9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208.23</c:v>
                </c:pt>
                <c:pt idx="1">
                  <c:v>195.39</c:v>
                </c:pt>
                <c:pt idx="2">
                  <c:v>182.32</c:v>
                </c:pt>
                <c:pt idx="3">
                  <c:v>168.94</c:v>
                </c:pt>
                <c:pt idx="4">
                  <c:v>156.88999999999999</c:v>
                </c:pt>
              </c:numCache>
            </c:numRef>
          </c:val>
          <c:extLst>
            <c:ext xmlns:c16="http://schemas.microsoft.com/office/drawing/2014/chart" uri="{C3380CC4-5D6E-409C-BE32-E72D297353CC}">
              <c16:uniqueId val="{00000000-44DD-4616-92EE-97C10CE1125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44DD-4616-92EE-97C10CE1125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112.03</c:v>
                </c:pt>
                <c:pt idx="1">
                  <c:v>116.03</c:v>
                </c:pt>
                <c:pt idx="2">
                  <c:v>106.56</c:v>
                </c:pt>
                <c:pt idx="3">
                  <c:v>98.84</c:v>
                </c:pt>
                <c:pt idx="4">
                  <c:v>102.12</c:v>
                </c:pt>
              </c:numCache>
            </c:numRef>
          </c:val>
          <c:extLst>
            <c:ext xmlns:c16="http://schemas.microsoft.com/office/drawing/2014/chart" uri="{C3380CC4-5D6E-409C-BE32-E72D297353CC}">
              <c16:uniqueId val="{00000000-5061-42B7-9E1C-E6A1B369FF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061-42B7-9E1C-E6A1B369FF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156.71</c:v>
                </c:pt>
                <c:pt idx="1">
                  <c:v>151.54</c:v>
                </c:pt>
                <c:pt idx="2">
                  <c:v>165.27</c:v>
                </c:pt>
                <c:pt idx="3">
                  <c:v>178.69</c:v>
                </c:pt>
                <c:pt idx="4">
                  <c:v>173.2</c:v>
                </c:pt>
              </c:numCache>
            </c:numRef>
          </c:val>
          <c:extLst>
            <c:ext xmlns:c16="http://schemas.microsoft.com/office/drawing/2014/chart" uri="{C3380CC4-5D6E-409C-BE32-E72D297353CC}">
              <c16:uniqueId val="{00000000-DA00-4813-B2D5-6D72209258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DA00-4813-B2D5-6D72209258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橋本市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62376</v>
      </c>
      <c r="AM8" s="71"/>
      <c r="AN8" s="71"/>
      <c r="AO8" s="71"/>
      <c r="AP8" s="71"/>
      <c r="AQ8" s="71"/>
      <c r="AR8" s="71"/>
      <c r="AS8" s="71"/>
      <c r="AT8" s="67">
        <f>データ!$S$6</f>
        <v>130.55000000000001</v>
      </c>
      <c r="AU8" s="68"/>
      <c r="AV8" s="68"/>
      <c r="AW8" s="68"/>
      <c r="AX8" s="68"/>
      <c r="AY8" s="68"/>
      <c r="AZ8" s="68"/>
      <c r="BA8" s="68"/>
      <c r="BB8" s="70">
        <f>データ!$T$6</f>
        <v>477.79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93.12</v>
      </c>
      <c r="J10" s="68"/>
      <c r="K10" s="68"/>
      <c r="L10" s="68"/>
      <c r="M10" s="68"/>
      <c r="N10" s="68"/>
      <c r="O10" s="69"/>
      <c r="P10" s="70">
        <f>データ!$P$6</f>
        <v>98.5</v>
      </c>
      <c r="Q10" s="70"/>
      <c r="R10" s="70"/>
      <c r="S10" s="70"/>
      <c r="T10" s="70"/>
      <c r="U10" s="70"/>
      <c r="V10" s="70"/>
      <c r="W10" s="71">
        <f>データ!$Q$6</f>
        <v>3623</v>
      </c>
      <c r="X10" s="71"/>
      <c r="Y10" s="71"/>
      <c r="Z10" s="71"/>
      <c r="AA10" s="71"/>
      <c r="AB10" s="71"/>
      <c r="AC10" s="71"/>
      <c r="AD10" s="2"/>
      <c r="AE10" s="2"/>
      <c r="AF10" s="2"/>
      <c r="AG10" s="2"/>
      <c r="AH10" s="4"/>
      <c r="AI10" s="4"/>
      <c r="AJ10" s="4"/>
      <c r="AK10" s="4"/>
      <c r="AL10" s="71">
        <f>データ!$U$6</f>
        <v>61270</v>
      </c>
      <c r="AM10" s="71"/>
      <c r="AN10" s="71"/>
      <c r="AO10" s="71"/>
      <c r="AP10" s="71"/>
      <c r="AQ10" s="71"/>
      <c r="AR10" s="71"/>
      <c r="AS10" s="71"/>
      <c r="AT10" s="67">
        <f>データ!$V$6</f>
        <v>61.09</v>
      </c>
      <c r="AU10" s="68"/>
      <c r="AV10" s="68"/>
      <c r="AW10" s="68"/>
      <c r="AX10" s="68"/>
      <c r="AY10" s="68"/>
      <c r="AZ10" s="68"/>
      <c r="BA10" s="68"/>
      <c r="BB10" s="70">
        <f>データ!$W$6</f>
        <v>1002.95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KsmLm3C4MeOBLvrJZ5//o8kd1YTOQddKMXuAOO9N14D588cFFEQ8ps7eRukhpwf1T3OeywCizZldTZ2lP8XQ==" saltValue="8i15FEuE9v/QSmkE5wqp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302031</v>
      </c>
      <c r="D6" s="34">
        <f t="shared" si="3"/>
        <v>46</v>
      </c>
      <c r="E6" s="34">
        <f t="shared" si="3"/>
        <v>1</v>
      </c>
      <c r="F6" s="34">
        <f t="shared" si="3"/>
        <v>0</v>
      </c>
      <c r="G6" s="34">
        <f t="shared" si="3"/>
        <v>1</v>
      </c>
      <c r="H6" s="34" t="str">
        <f t="shared" si="3"/>
        <v>和歌山県　橋本市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93.12</v>
      </c>
      <c r="P6" s="35">
        <f t="shared" si="3"/>
        <v>98.5</v>
      </c>
      <c r="Q6" s="35">
        <f t="shared" si="3"/>
        <v>3623</v>
      </c>
      <c r="R6" s="35">
        <f t="shared" si="3"/>
        <v>62376</v>
      </c>
      <c r="S6" s="35">
        <f t="shared" si="3"/>
        <v>130.55000000000001</v>
      </c>
      <c r="T6" s="35">
        <f t="shared" si="3"/>
        <v>477.79</v>
      </c>
      <c r="U6" s="35">
        <f t="shared" si="3"/>
        <v>61270</v>
      </c>
      <c r="V6" s="35">
        <f t="shared" si="3"/>
        <v>61.09</v>
      </c>
      <c r="W6" s="35">
        <f t="shared" si="3"/>
        <v>1002.95</v>
      </c>
      <c r="X6" s="36">
        <f>IF(X7="",NA(),X7)</f>
        <v>114.84</v>
      </c>
      <c r="Y6" s="36">
        <f t="shared" ref="Y6:AG6" si="4">IF(Y7="",NA(),Y7)</f>
        <v>117.35</v>
      </c>
      <c r="Z6" s="36">
        <f t="shared" si="4"/>
        <v>109.35</v>
      </c>
      <c r="AA6" s="36">
        <f t="shared" si="4"/>
        <v>104.13</v>
      </c>
      <c r="AB6" s="36">
        <f t="shared" si="4"/>
        <v>108.41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1097.49</v>
      </c>
      <c r="AU6" s="36">
        <f t="shared" ref="AU6:BC6" si="6">IF(AU7="",NA(),AU7)</f>
        <v>1246.23</v>
      </c>
      <c r="AV6" s="36">
        <f t="shared" si="6"/>
        <v>1214.79</v>
      </c>
      <c r="AW6" s="36">
        <f t="shared" si="6"/>
        <v>911.28</v>
      </c>
      <c r="AX6" s="36">
        <f t="shared" si="6"/>
        <v>1163.1099999999999</v>
      </c>
      <c r="AY6" s="36">
        <f t="shared" si="6"/>
        <v>346.59</v>
      </c>
      <c r="AZ6" s="36">
        <f t="shared" si="6"/>
        <v>357.82</v>
      </c>
      <c r="BA6" s="36">
        <f t="shared" si="6"/>
        <v>355.5</v>
      </c>
      <c r="BB6" s="36">
        <f t="shared" si="6"/>
        <v>349.83</v>
      </c>
      <c r="BC6" s="36">
        <f t="shared" si="6"/>
        <v>360.86</v>
      </c>
      <c r="BD6" s="35" t="str">
        <f>IF(BD7="","",IF(BD7="-","【-】","【"&amp;SUBSTITUTE(TEXT(BD7,"#,##0.00"),"-","△")&amp;"】"))</f>
        <v>【264.97】</v>
      </c>
      <c r="BE6" s="36">
        <f>IF(BE7="",NA(),BE7)</f>
        <v>208.23</v>
      </c>
      <c r="BF6" s="36">
        <f t="shared" ref="BF6:BN6" si="7">IF(BF7="",NA(),BF7)</f>
        <v>195.39</v>
      </c>
      <c r="BG6" s="36">
        <f t="shared" si="7"/>
        <v>182.32</v>
      </c>
      <c r="BH6" s="36">
        <f t="shared" si="7"/>
        <v>168.94</v>
      </c>
      <c r="BI6" s="36">
        <f t="shared" si="7"/>
        <v>156.88999999999999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112.03</v>
      </c>
      <c r="BQ6" s="36">
        <f t="shared" ref="BQ6:BY6" si="8">IF(BQ7="",NA(),BQ7)</f>
        <v>116.03</v>
      </c>
      <c r="BR6" s="36">
        <f t="shared" si="8"/>
        <v>106.56</v>
      </c>
      <c r="BS6" s="36">
        <f t="shared" si="8"/>
        <v>98.84</v>
      </c>
      <c r="BT6" s="36">
        <f t="shared" si="8"/>
        <v>102.12</v>
      </c>
      <c r="BU6" s="36">
        <f t="shared" si="8"/>
        <v>105.71</v>
      </c>
      <c r="BV6" s="36">
        <f t="shared" si="8"/>
        <v>106.01</v>
      </c>
      <c r="BW6" s="36">
        <f t="shared" si="8"/>
        <v>104.57</v>
      </c>
      <c r="BX6" s="36">
        <f t="shared" si="8"/>
        <v>103.54</v>
      </c>
      <c r="BY6" s="36">
        <f t="shared" si="8"/>
        <v>103.32</v>
      </c>
      <c r="BZ6" s="35" t="str">
        <f>IF(BZ7="","",IF(BZ7="-","【-】","【"&amp;SUBSTITUTE(TEXT(BZ7,"#,##0.00"),"-","△")&amp;"】"))</f>
        <v>【103.24】</v>
      </c>
      <c r="CA6" s="36">
        <f>IF(CA7="",NA(),CA7)</f>
        <v>156.71</v>
      </c>
      <c r="CB6" s="36">
        <f t="shared" ref="CB6:CJ6" si="9">IF(CB7="",NA(),CB7)</f>
        <v>151.54</v>
      </c>
      <c r="CC6" s="36">
        <f t="shared" si="9"/>
        <v>165.27</v>
      </c>
      <c r="CD6" s="36">
        <f t="shared" si="9"/>
        <v>178.69</v>
      </c>
      <c r="CE6" s="36">
        <f t="shared" si="9"/>
        <v>173.2</v>
      </c>
      <c r="CF6" s="36">
        <f t="shared" si="9"/>
        <v>162.15</v>
      </c>
      <c r="CG6" s="36">
        <f t="shared" si="9"/>
        <v>162.24</v>
      </c>
      <c r="CH6" s="36">
        <f t="shared" si="9"/>
        <v>165.47</v>
      </c>
      <c r="CI6" s="36">
        <f t="shared" si="9"/>
        <v>167.46</v>
      </c>
      <c r="CJ6" s="36">
        <f t="shared" si="9"/>
        <v>168.56</v>
      </c>
      <c r="CK6" s="35" t="str">
        <f>IF(CK7="","",IF(CK7="-","【-】","【"&amp;SUBSTITUTE(TEXT(CK7,"#,##0.00"),"-","△")&amp;"】"))</f>
        <v>【168.38】</v>
      </c>
      <c r="CL6" s="36">
        <f>IF(CL7="",NA(),CL7)</f>
        <v>37.43</v>
      </c>
      <c r="CM6" s="36">
        <f t="shared" ref="CM6:CU6" si="10">IF(CM7="",NA(),CM7)</f>
        <v>37.46</v>
      </c>
      <c r="CN6" s="36">
        <f t="shared" si="10"/>
        <v>38.090000000000003</v>
      </c>
      <c r="CO6" s="36">
        <f t="shared" si="10"/>
        <v>37.54</v>
      </c>
      <c r="CP6" s="36">
        <f t="shared" si="10"/>
        <v>36.159999999999997</v>
      </c>
      <c r="CQ6" s="36">
        <f t="shared" si="10"/>
        <v>59.34</v>
      </c>
      <c r="CR6" s="36">
        <f t="shared" si="10"/>
        <v>59.11</v>
      </c>
      <c r="CS6" s="36">
        <f t="shared" si="10"/>
        <v>59.74</v>
      </c>
      <c r="CT6" s="36">
        <f t="shared" si="10"/>
        <v>59.46</v>
      </c>
      <c r="CU6" s="36">
        <f t="shared" si="10"/>
        <v>59.51</v>
      </c>
      <c r="CV6" s="35" t="str">
        <f>IF(CV7="","",IF(CV7="-","【-】","【"&amp;SUBSTITUTE(TEXT(CV7,"#,##0.00"),"-","△")&amp;"】"))</f>
        <v>【60.00】</v>
      </c>
      <c r="CW6" s="36">
        <f>IF(CW7="",NA(),CW7)</f>
        <v>85.4</v>
      </c>
      <c r="CX6" s="36">
        <f t="shared" ref="CX6:DF6" si="11">IF(CX7="",NA(),CX7)</f>
        <v>84.94</v>
      </c>
      <c r="CY6" s="36">
        <f t="shared" si="11"/>
        <v>83.21</v>
      </c>
      <c r="CZ6" s="36">
        <f t="shared" si="11"/>
        <v>83.45</v>
      </c>
      <c r="DA6" s="36">
        <f t="shared" si="11"/>
        <v>85.5</v>
      </c>
      <c r="DB6" s="36">
        <f t="shared" si="11"/>
        <v>87.74</v>
      </c>
      <c r="DC6" s="36">
        <f t="shared" si="11"/>
        <v>87.91</v>
      </c>
      <c r="DD6" s="36">
        <f t="shared" si="11"/>
        <v>87.28</v>
      </c>
      <c r="DE6" s="36">
        <f t="shared" si="11"/>
        <v>87.41</v>
      </c>
      <c r="DF6" s="36">
        <f t="shared" si="11"/>
        <v>87.08</v>
      </c>
      <c r="DG6" s="35" t="str">
        <f>IF(DG7="","",IF(DG7="-","【-】","【"&amp;SUBSTITUTE(TEXT(DG7,"#,##0.00"),"-","△")&amp;"】"))</f>
        <v>【89.80】</v>
      </c>
      <c r="DH6" s="36">
        <f>IF(DH7="",NA(),DH7)</f>
        <v>46.71</v>
      </c>
      <c r="DI6" s="36">
        <f t="shared" ref="DI6:DQ6" si="12">IF(DI7="",NA(),DI7)</f>
        <v>47.7</v>
      </c>
      <c r="DJ6" s="36">
        <f t="shared" si="12"/>
        <v>47.66</v>
      </c>
      <c r="DK6" s="36">
        <f t="shared" si="12"/>
        <v>48.47</v>
      </c>
      <c r="DL6" s="36">
        <f t="shared" si="12"/>
        <v>50.16</v>
      </c>
      <c r="DM6" s="36">
        <f t="shared" si="12"/>
        <v>46.27</v>
      </c>
      <c r="DN6" s="36">
        <f t="shared" si="12"/>
        <v>46.88</v>
      </c>
      <c r="DO6" s="36">
        <f t="shared" si="12"/>
        <v>46.94</v>
      </c>
      <c r="DP6" s="36">
        <f t="shared" si="12"/>
        <v>47.62</v>
      </c>
      <c r="DQ6" s="36">
        <f t="shared" si="12"/>
        <v>48.55</v>
      </c>
      <c r="DR6" s="35" t="str">
        <f>IF(DR7="","",IF(DR7="-","【-】","【"&amp;SUBSTITUTE(TEXT(DR7,"#,##0.00"),"-","△")&amp;"】"))</f>
        <v>【49.59】</v>
      </c>
      <c r="DS6" s="36">
        <f>IF(DS7="",NA(),DS7)</f>
        <v>8.82</v>
      </c>
      <c r="DT6" s="36">
        <f t="shared" ref="DT6:EB6" si="13">IF(DT7="",NA(),DT7)</f>
        <v>9.0500000000000007</v>
      </c>
      <c r="DU6" s="36">
        <f t="shared" si="13"/>
        <v>7.79</v>
      </c>
      <c r="DV6" s="36">
        <f t="shared" si="13"/>
        <v>7.65</v>
      </c>
      <c r="DW6" s="36">
        <f t="shared" si="13"/>
        <v>9.0500000000000007</v>
      </c>
      <c r="DX6" s="36">
        <f t="shared" si="13"/>
        <v>10.93</v>
      </c>
      <c r="DY6" s="36">
        <f t="shared" si="13"/>
        <v>13.39</v>
      </c>
      <c r="DZ6" s="36">
        <f t="shared" si="13"/>
        <v>14.48</v>
      </c>
      <c r="EA6" s="36">
        <f t="shared" si="13"/>
        <v>16.27</v>
      </c>
      <c r="EB6" s="36">
        <f t="shared" si="13"/>
        <v>17.11</v>
      </c>
      <c r="EC6" s="35" t="str">
        <f>IF(EC7="","",IF(EC7="-","【-】","【"&amp;SUBSTITUTE(TEXT(EC7,"#,##0.00"),"-","△")&amp;"】"))</f>
        <v>【19.44】</v>
      </c>
      <c r="ED6" s="36">
        <f>IF(ED7="",NA(),ED7)</f>
        <v>0.22</v>
      </c>
      <c r="EE6" s="36">
        <f t="shared" ref="EE6:EM6" si="14">IF(EE7="",NA(),EE7)</f>
        <v>0.24</v>
      </c>
      <c r="EF6" s="36">
        <f t="shared" si="14"/>
        <v>0.09</v>
      </c>
      <c r="EG6" s="36">
        <f t="shared" si="14"/>
        <v>0.32</v>
      </c>
      <c r="EH6" s="36">
        <f t="shared" si="14"/>
        <v>0.1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302031</v>
      </c>
      <c r="D7" s="38">
        <v>46</v>
      </c>
      <c r="E7" s="38">
        <v>1</v>
      </c>
      <c r="F7" s="38">
        <v>0</v>
      </c>
      <c r="G7" s="38">
        <v>1</v>
      </c>
      <c r="H7" s="38" t="s">
        <v>93</v>
      </c>
      <c r="I7" s="38" t="s">
        <v>94</v>
      </c>
      <c r="J7" s="38" t="s">
        <v>95</v>
      </c>
      <c r="K7" s="38" t="s">
        <v>96</v>
      </c>
      <c r="L7" s="38" t="s">
        <v>97</v>
      </c>
      <c r="M7" s="38" t="s">
        <v>98</v>
      </c>
      <c r="N7" s="39" t="s">
        <v>99</v>
      </c>
      <c r="O7" s="39">
        <v>93.12</v>
      </c>
      <c r="P7" s="39">
        <v>98.5</v>
      </c>
      <c r="Q7" s="39">
        <v>3623</v>
      </c>
      <c r="R7" s="39">
        <v>62376</v>
      </c>
      <c r="S7" s="39">
        <v>130.55000000000001</v>
      </c>
      <c r="T7" s="39">
        <v>477.79</v>
      </c>
      <c r="U7" s="39">
        <v>61270</v>
      </c>
      <c r="V7" s="39">
        <v>61.09</v>
      </c>
      <c r="W7" s="39">
        <v>1002.95</v>
      </c>
      <c r="X7" s="39">
        <v>114.84</v>
      </c>
      <c r="Y7" s="39">
        <v>117.35</v>
      </c>
      <c r="Z7" s="39">
        <v>109.35</v>
      </c>
      <c r="AA7" s="39">
        <v>104.13</v>
      </c>
      <c r="AB7" s="39">
        <v>108.41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1097.49</v>
      </c>
      <c r="AU7" s="39">
        <v>1246.23</v>
      </c>
      <c r="AV7" s="39">
        <v>1214.79</v>
      </c>
      <c r="AW7" s="39">
        <v>911.28</v>
      </c>
      <c r="AX7" s="39">
        <v>1163.1099999999999</v>
      </c>
      <c r="AY7" s="39">
        <v>346.59</v>
      </c>
      <c r="AZ7" s="39">
        <v>357.82</v>
      </c>
      <c r="BA7" s="39">
        <v>355.5</v>
      </c>
      <c r="BB7" s="39">
        <v>349.83</v>
      </c>
      <c r="BC7" s="39">
        <v>360.86</v>
      </c>
      <c r="BD7" s="39">
        <v>264.97000000000003</v>
      </c>
      <c r="BE7" s="39">
        <v>208.23</v>
      </c>
      <c r="BF7" s="39">
        <v>195.39</v>
      </c>
      <c r="BG7" s="39">
        <v>182.32</v>
      </c>
      <c r="BH7" s="39">
        <v>168.94</v>
      </c>
      <c r="BI7" s="39">
        <v>156.88999999999999</v>
      </c>
      <c r="BJ7" s="39">
        <v>312.02999999999997</v>
      </c>
      <c r="BK7" s="39">
        <v>307.45999999999998</v>
      </c>
      <c r="BL7" s="39">
        <v>312.58</v>
      </c>
      <c r="BM7" s="39">
        <v>314.87</v>
      </c>
      <c r="BN7" s="39">
        <v>309.27999999999997</v>
      </c>
      <c r="BO7" s="39">
        <v>266.61</v>
      </c>
      <c r="BP7" s="39">
        <v>112.03</v>
      </c>
      <c r="BQ7" s="39">
        <v>116.03</v>
      </c>
      <c r="BR7" s="39">
        <v>106.56</v>
      </c>
      <c r="BS7" s="39">
        <v>98.84</v>
      </c>
      <c r="BT7" s="39">
        <v>102.12</v>
      </c>
      <c r="BU7" s="39">
        <v>105.71</v>
      </c>
      <c r="BV7" s="39">
        <v>106.01</v>
      </c>
      <c r="BW7" s="39">
        <v>104.57</v>
      </c>
      <c r="BX7" s="39">
        <v>103.54</v>
      </c>
      <c r="BY7" s="39">
        <v>103.32</v>
      </c>
      <c r="BZ7" s="39">
        <v>103.24</v>
      </c>
      <c r="CA7" s="39">
        <v>156.71</v>
      </c>
      <c r="CB7" s="39">
        <v>151.54</v>
      </c>
      <c r="CC7" s="39">
        <v>165.27</v>
      </c>
      <c r="CD7" s="39">
        <v>178.69</v>
      </c>
      <c r="CE7" s="39">
        <v>173.2</v>
      </c>
      <c r="CF7" s="39">
        <v>162.15</v>
      </c>
      <c r="CG7" s="39">
        <v>162.24</v>
      </c>
      <c r="CH7" s="39">
        <v>165.47</v>
      </c>
      <c r="CI7" s="39">
        <v>167.46</v>
      </c>
      <c r="CJ7" s="39">
        <v>168.56</v>
      </c>
      <c r="CK7" s="39">
        <v>168.38</v>
      </c>
      <c r="CL7" s="39">
        <v>37.43</v>
      </c>
      <c r="CM7" s="39">
        <v>37.46</v>
      </c>
      <c r="CN7" s="39">
        <v>38.090000000000003</v>
      </c>
      <c r="CO7" s="39">
        <v>37.54</v>
      </c>
      <c r="CP7" s="39">
        <v>36.159999999999997</v>
      </c>
      <c r="CQ7" s="39">
        <v>59.34</v>
      </c>
      <c r="CR7" s="39">
        <v>59.11</v>
      </c>
      <c r="CS7" s="39">
        <v>59.74</v>
      </c>
      <c r="CT7" s="39">
        <v>59.46</v>
      </c>
      <c r="CU7" s="39">
        <v>59.51</v>
      </c>
      <c r="CV7" s="39">
        <v>60</v>
      </c>
      <c r="CW7" s="39">
        <v>85.4</v>
      </c>
      <c r="CX7" s="39">
        <v>84.94</v>
      </c>
      <c r="CY7" s="39">
        <v>83.21</v>
      </c>
      <c r="CZ7" s="39">
        <v>83.45</v>
      </c>
      <c r="DA7" s="39">
        <v>85.5</v>
      </c>
      <c r="DB7" s="39">
        <v>87.74</v>
      </c>
      <c r="DC7" s="39">
        <v>87.91</v>
      </c>
      <c r="DD7" s="39">
        <v>87.28</v>
      </c>
      <c r="DE7" s="39">
        <v>87.41</v>
      </c>
      <c r="DF7" s="39">
        <v>87.08</v>
      </c>
      <c r="DG7" s="39">
        <v>89.8</v>
      </c>
      <c r="DH7" s="39">
        <v>46.71</v>
      </c>
      <c r="DI7" s="39">
        <v>47.7</v>
      </c>
      <c r="DJ7" s="39">
        <v>47.66</v>
      </c>
      <c r="DK7" s="39">
        <v>48.47</v>
      </c>
      <c r="DL7" s="39">
        <v>50.16</v>
      </c>
      <c r="DM7" s="39">
        <v>46.27</v>
      </c>
      <c r="DN7" s="39">
        <v>46.88</v>
      </c>
      <c r="DO7" s="39">
        <v>46.94</v>
      </c>
      <c r="DP7" s="39">
        <v>47.62</v>
      </c>
      <c r="DQ7" s="39">
        <v>48.55</v>
      </c>
      <c r="DR7" s="39">
        <v>49.59</v>
      </c>
      <c r="DS7" s="39">
        <v>8.82</v>
      </c>
      <c r="DT7" s="39">
        <v>9.0500000000000007</v>
      </c>
      <c r="DU7" s="39">
        <v>7.79</v>
      </c>
      <c r="DV7" s="39">
        <v>7.65</v>
      </c>
      <c r="DW7" s="39">
        <v>9.0500000000000007</v>
      </c>
      <c r="DX7" s="39">
        <v>10.93</v>
      </c>
      <c r="DY7" s="39">
        <v>13.39</v>
      </c>
      <c r="DZ7" s="39">
        <v>14.48</v>
      </c>
      <c r="EA7" s="39">
        <v>16.27</v>
      </c>
      <c r="EB7" s="39">
        <v>17.11</v>
      </c>
      <c r="EC7" s="39">
        <v>19.440000000000001</v>
      </c>
      <c r="ED7" s="39">
        <v>0.22</v>
      </c>
      <c r="EE7" s="39">
        <v>0.24</v>
      </c>
      <c r="EF7" s="39">
        <v>0.09</v>
      </c>
      <c r="EG7" s="39">
        <v>0.32</v>
      </c>
      <c r="EH7" s="39">
        <v>0.1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橋本市</cp:lastModifiedBy>
  <cp:lastPrinted>2021-01-19T02:38:20Z</cp:lastPrinted>
  <dcterms:created xsi:type="dcterms:W3CDTF">2020-12-04T02:12:33Z</dcterms:created>
  <dcterms:modified xsi:type="dcterms:W3CDTF">2021-01-19T02:40:53Z</dcterms:modified>
  <cp:category/>
</cp:coreProperties>
</file>