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lg1\fs\水道経営室\●下水道事業●\02〇経理\03○決算統計\公営企業分析表について\平成30年度分経営比較分析\"/>
    </mc:Choice>
  </mc:AlternateContent>
  <workbookProtection workbookAlgorithmName="SHA-512" workbookHashValue="CZ56OfT0aUSSKHmprcE6X5GM722BvFRrEI+V5NrqlCE5miPLFqetBXk+eH40cvhJqe1vpbSsPGXk+8O5DaBxaw==" workbookSaltValue="tiqxm6ieBGL3eNCY69f6E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<sst xmlns="http://schemas.openxmlformats.org/spreadsheetml/2006/main" count="228" uniqueCount="114">
  <si>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</si>
  <si>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</si>
  <si>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</si>
  <si>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</si>
  <si>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</si>
  <si>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</si>
  <si>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</si>
  <si>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</si>
  <si>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</si>
  <si>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</si>
  <si>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</si>
  <si>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</si>
  <si>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</si>
  <si>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</si>
  <si>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</si>
  <si>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</si>
  <si>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</si>
  <si>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</si>
  <si>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</si>
  <si>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</si>
  <si>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</si>
  <si>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</si>
  <si>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</si>
  <si>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</si>
  <si>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</si>
  <si>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</si>
  <si>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</si>
  <si>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</si>
  <si>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</si>
  <si>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</si>
  <si>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</si>
  <si>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</si>
  <si>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</si>
  <si>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</si>
  <si>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</si>
  <si>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</si>
  <si>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</si>
  <si>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</si>
  <si>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</si>
  <si>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</si>
  <si>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</si>
  <si>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</si>
  <si>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</si>
  <si>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</si>
  <si>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</si>
  <si>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</si>
  <si>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</si>
  <si>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</si>
  <si>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</si>
  <si>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</si>
  <si>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</si>
  <si>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</si>
  <si>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</si>
  <si>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</si>
  <si>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</si>
  <si>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</si>
  <si>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</si>
  <si>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</si>
  <si>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</si>
  <si>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</si>
  <si>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</si>
  <si>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</si>
  <si>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</si>
  <si>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</si>
  <si>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</si>
  <si>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</si>
  <si>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</si>
  <si>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</si>
  <si>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</si>
  <si>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</si>
  <si>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</si>
  <si>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</si>
  <si>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</si>
  <si>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</si>
  <si>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</si>
  <si>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</si>
  <si>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</si>
  <si>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</si>
  <si>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</si>
  <si>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</si>
  <si>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</si>
  <si>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</si>
  <si>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</si>
  <si>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</si>
  <si>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</si>
  <si>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</si>
  <si>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</si>
  <si>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</si>
  <si>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</si>
  <si>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</si>
  <si>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</si>
  <si>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</si>
  <si>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</si>
  <si>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</si>
  <si>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</si>
  <si>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</si>
  <si>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</si>
  <si>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</si>
  <si>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橋本市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</si>
  <si>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</si>
  <si>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</si>
  <si>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</si>
  <si>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</si>
  <si>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</si>
  <si>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</si>
  <si>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</si>
  <si>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</si>
  <si>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</si>
  <si>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</si>
  <si>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</si>
  <si>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</si>
  <si>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本市農業集落排水事業は、⑤経費回収率に見られるように、汚水処理に要する経費を使用料で賄うことができていない状況であり、この差を一般会計繰入で補填している状況です。
　今年度は、修繕費予算の削減を行い、更新計画を策定し施設更新事業を行ったため経費回収率と汚水処理原価が好転しています。
　本事業が位置する地域は高齢化が進む地域であり、新規接続世帯はほとんどありません。ポンプ施設を始め、管理施設は多数あり、これらの施設の老朽化に伴う修繕費の負担は大きくなっています。
　⑦施設利用率に見られるように、本事業の施設利用率はほぼ横ばいの状況であるものの、人口減少に伴い、今後減少するものと予想されることから、今後は有収水量の確保及び施設の適正化が必要となります。
　⑧水洗化率に見られるように、本事業区域における水洗化率は高い水準にあります。しかし、人口減少に伴い、今後減少する見通しとなっています。</t>
    <rPh sb="85" eb="88">
      <t>コンネンド</t>
    </rPh>
    <rPh sb="90" eb="93">
      <t>シュウゼンヒ</t>
    </rPh>
    <rPh sb="93" eb="95">
      <t>ヨサン</t>
    </rPh>
    <rPh sb="96" eb="98">
      <t>サクゲン</t>
    </rPh>
    <rPh sb="99" eb="100">
      <t>オコナ</t>
    </rPh>
    <rPh sb="102" eb="104">
      <t>コウシン</t>
    </rPh>
    <rPh sb="107" eb="109">
      <t>サクテイ</t>
    </rPh>
    <rPh sb="110" eb="112">
      <t>シセツ</t>
    </rPh>
    <rPh sb="112" eb="114">
      <t>コウシン</t>
    </rPh>
    <rPh sb="114" eb="116">
      <t>ジギョウ</t>
    </rPh>
    <rPh sb="117" eb="118">
      <t>オコナ</t>
    </rPh>
    <rPh sb="122" eb="124">
      <t>ケイヒ</t>
    </rPh>
    <rPh sb="124" eb="126">
      <t>カイシュウ</t>
    </rPh>
    <rPh sb="126" eb="127">
      <t>リツ</t>
    </rPh>
    <rPh sb="128" eb="130">
      <t>オスイ</t>
    </rPh>
    <rPh sb="130" eb="132">
      <t>ショリ</t>
    </rPh>
    <rPh sb="132" eb="134">
      <t>ゲンカ</t>
    </rPh>
    <rPh sb="135" eb="137">
      <t>コウテン</t>
    </rPh>
    <phoneticPr fontId="4"/>
  </si>
  <si>
    <t>　本事業は、平成６年度に事業着手し、平成10年度から一部地域の供用を開始、平成15年度に全区域の供用を開始しました。管渠や処理場は比較的新しく不具合も生じていませんが、ポンプ施設や処理場内の機械器具のように耐用年数の短いものは徐々に不具合も増加し、その都度修繕を行なっている状況です。そこで施設更新計画を策定し、計画的な更新事業を進めていきます。
　今後は、公共下水道への接続を行うための事業を進めていきます。</t>
    <rPh sb="145" eb="147">
      <t>シセツ</t>
    </rPh>
    <rPh sb="147" eb="149">
      <t>コウシン</t>
    </rPh>
    <rPh sb="149" eb="151">
      <t>ケイカク</t>
    </rPh>
    <rPh sb="152" eb="154">
      <t>サクテイ</t>
    </rPh>
    <rPh sb="156" eb="159">
      <t>ケイカクテキ</t>
    </rPh>
    <rPh sb="160" eb="162">
      <t>コウシン</t>
    </rPh>
    <rPh sb="162" eb="164">
      <t>ジギョウ</t>
    </rPh>
    <rPh sb="165" eb="166">
      <t>スス</t>
    </rPh>
    <rPh sb="179" eb="181">
      <t>コウキョウ</t>
    </rPh>
    <rPh sb="181" eb="184">
      <t>ゲスイドウ</t>
    </rPh>
    <rPh sb="186" eb="188">
      <t>セツゾク</t>
    </rPh>
    <rPh sb="189" eb="190">
      <t>オコナ</t>
    </rPh>
    <rPh sb="194" eb="196">
      <t>ジギョウ</t>
    </rPh>
    <rPh sb="197" eb="198">
      <t>スス</t>
    </rPh>
    <phoneticPr fontId="4"/>
  </si>
  <si>
    <t>　本事業は、普及率が100%となっており新規接続の見込みが難しい状況の中、経費回収率が100%を超えることは困難な事業となっています。公費投入のバランスを保ちつつ大規模更新を避けるために延命化を進め、早期に公共下水道に接続することを目指します。</t>
    <rPh sb="6" eb="8">
      <t>フキュウ</t>
    </rPh>
    <rPh sb="8" eb="9">
      <t>リツ</t>
    </rPh>
    <rPh sb="20" eb="22">
      <t>シンキ</t>
    </rPh>
    <rPh sb="22" eb="24">
      <t>セツゾク</t>
    </rPh>
    <rPh sb="25" eb="27">
      <t>ミコ</t>
    </rPh>
    <rPh sb="29" eb="30">
      <t>ムズカ</t>
    </rPh>
    <rPh sb="32" eb="34">
      <t>ジョウキョウ</t>
    </rPh>
    <rPh sb="35" eb="36">
      <t>ナカ</t>
    </rPh>
    <rPh sb="37" eb="39">
      <t>ケイヒ</t>
    </rPh>
    <rPh sb="39" eb="41">
      <t>カイシュウ</t>
    </rPh>
    <rPh sb="41" eb="42">
      <t>リツ</t>
    </rPh>
    <rPh sb="48" eb="49">
      <t>コ</t>
    </rPh>
    <rPh sb="54" eb="56">
      <t>コンナン</t>
    </rPh>
    <rPh sb="57" eb="59">
      <t>ジギョウ</t>
    </rPh>
    <rPh sb="67" eb="69">
      <t>コウヒ</t>
    </rPh>
    <rPh sb="69" eb="71">
      <t>トウニュウ</t>
    </rPh>
    <rPh sb="77" eb="78">
      <t>タモ</t>
    </rPh>
    <rPh sb="81" eb="84">
      <t>ダイキボ</t>
    </rPh>
    <rPh sb="84" eb="86">
      <t>コウシン</t>
    </rPh>
    <rPh sb="87" eb="88">
      <t>サ</t>
    </rPh>
    <rPh sb="93" eb="95">
      <t>エンメイ</t>
    </rPh>
    <rPh sb="95" eb="96">
      <t>カ</t>
    </rPh>
    <rPh sb="97" eb="98">
      <t>スス</t>
    </rPh>
    <rPh sb="100" eb="102">
      <t>ソウキ</t>
    </rPh>
    <rPh sb="103" eb="105">
      <t>コウキョウ</t>
    </rPh>
    <rPh sb="105" eb="108">
      <t>ゲスイドウ</t>
    </rPh>
    <rPh sb="109" eb="111">
      <t>セツゾク</t>
    </rPh>
    <rPh sb="116" eb="118">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</si>
</sst>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B1D-414E-8E2D-1F996A654AE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DB1D-414E-8E2D-1F996A654AE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54.87</c:v>
                </c:pt>
                <c:pt idx="1">
                  <c:v>53.48</c:v>
                </c:pt>
                <c:pt idx="2">
                  <c:v>54.87</c:v>
                </c:pt>
                <c:pt idx="3">
                  <c:v>56.11</c:v>
                </c:pt>
                <c:pt idx="4">
                  <c:v>53.17</c:v>
                </c:pt>
              </c:numCache>
            </c:numRef>
          </c:val>
          <c:extLst>
            <c:ext xmlns:c16="http://schemas.microsoft.com/office/drawing/2014/chart" uri="{C3380CC4-5D6E-409C-BE32-E72D297353CC}">
              <c16:uniqueId val="{00000000-05CE-4F26-ACC0-2CF0E33EFE3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05CE-4F26-ACC0-2CF0E33EFE3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95.51</c:v>
                </c:pt>
                <c:pt idx="1">
                  <c:v>95.42</c:v>
                </c:pt>
                <c:pt idx="2">
                  <c:v>96.1</c:v>
                </c:pt>
                <c:pt idx="3">
                  <c:v>95.77</c:v>
                </c:pt>
                <c:pt idx="4">
                  <c:v>95.77</c:v>
                </c:pt>
              </c:numCache>
            </c:numRef>
          </c:val>
          <c:extLst>
            <c:ext xmlns:c16="http://schemas.microsoft.com/office/drawing/2014/chart" uri="{C3380CC4-5D6E-409C-BE32-E72D297353CC}">
              <c16:uniqueId val="{00000000-A329-4A3B-BED6-E408B61B1C0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A329-4A3B-BED6-E408B61B1C0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61.02</c:v>
                </c:pt>
                <c:pt idx="1">
                  <c:v>83</c:v>
                </c:pt>
                <c:pt idx="2">
                  <c:v>76.209999999999994</c:v>
                </c:pt>
                <c:pt idx="3">
                  <c:v>97.86</c:v>
                </c:pt>
                <c:pt idx="4">
                  <c:v>97.92</c:v>
                </c:pt>
              </c:numCache>
            </c:numRef>
          </c:val>
          <c:extLst>
            <c:ext xmlns:c16="http://schemas.microsoft.com/office/drawing/2014/chart" uri="{C3380CC4-5D6E-409C-BE32-E72D297353CC}">
              <c16:uniqueId val="{00000000-8D97-41DF-9AF5-BFCE8DC0F50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97-41DF-9AF5-BFCE8DC0F50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C57-4268-94E1-BCF880FE978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57-4268-94E1-BCF880FE978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FC0-4F5A-9D7F-9F3A64EE454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C0-4F5A-9D7F-9F3A64EE454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FFB-4F6A-82E6-405DE6A9358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FB-4F6A-82E6-405DE6A9358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980-420B-A610-F458C86A07D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80-420B-A610-F458C86A07D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quot;-&quot;">
                  <c:v>1794.38</c:v>
                </c:pt>
                <c:pt idx="1">
                  <c:v>0</c:v>
                </c:pt>
                <c:pt idx="2">
                  <c:v>0</c:v>
                </c:pt>
                <c:pt idx="3">
                  <c:v>0</c:v>
                </c:pt>
                <c:pt idx="4">
                  <c:v>0</c:v>
                </c:pt>
              </c:numCache>
            </c:numRef>
          </c:val>
          <c:extLst>
            <c:ext xmlns:c16="http://schemas.microsoft.com/office/drawing/2014/chart" uri="{C3380CC4-5D6E-409C-BE32-E72D297353CC}">
              <c16:uniqueId val="{00000000-6F5F-447D-98C0-2EE4BA90487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6F5F-447D-98C0-2EE4BA90487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32.130000000000003</c:v>
                </c:pt>
                <c:pt idx="1">
                  <c:v>31.61</c:v>
                </c:pt>
                <c:pt idx="2">
                  <c:v>33.06</c:v>
                </c:pt>
                <c:pt idx="3">
                  <c:v>38.61</c:v>
                </c:pt>
                <c:pt idx="4">
                  <c:v>64.66</c:v>
                </c:pt>
              </c:numCache>
            </c:numRef>
          </c:val>
          <c:extLst>
            <c:ext xmlns:c16="http://schemas.microsoft.com/office/drawing/2014/chart" uri="{C3380CC4-5D6E-409C-BE32-E72D297353CC}">
              <c16:uniqueId val="{00000000-FDF8-40F4-93DC-DCB043B218C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FDF8-40F4-93DC-DCB043B218C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599.28</c:v>
                </c:pt>
                <c:pt idx="1">
                  <c:v>600.03</c:v>
                </c:pt>
                <c:pt idx="2">
                  <c:v>583.20000000000005</c:v>
                </c:pt>
                <c:pt idx="3">
                  <c:v>496.76</c:v>
                </c:pt>
                <c:pt idx="4">
                  <c:v>299.08999999999997</c:v>
                </c:pt>
              </c:numCache>
            </c:numRef>
          </c:val>
          <c:extLst>
            <c:ext xmlns:c16="http://schemas.microsoft.com/office/drawing/2014/chart" uri="{C3380CC4-5D6E-409C-BE32-E72D297353CC}">
              <c16:uniqueId val="{00000000-CE56-43A5-A9BF-DEF0D8F4C6A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CE56-43A5-A9BF-DEF0D8F4C6A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C39" zoomScale="85" zoomScaleNormal="85"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和歌山県　橋本市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63024</v>
      </c>
      <c r="AM8" s="68"/>
      <c r="AN8" s="68"/>
      <c r="AO8" s="68"/>
      <c r="AP8" s="68"/>
      <c r="AQ8" s="68"/>
      <c r="AR8" s="68"/>
      <c r="AS8" s="68"/>
      <c r="AT8" s="67">
        <f>データ!T6</f>
        <v>130.55000000000001</v>
      </c>
      <c r="AU8" s="67"/>
      <c r="AV8" s="67"/>
      <c r="AW8" s="67"/>
      <c r="AX8" s="67"/>
      <c r="AY8" s="67"/>
      <c r="AZ8" s="67"/>
      <c r="BA8" s="67"/>
      <c r="BB8" s="67">
        <f>データ!U6</f>
        <v>482.76</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2.11</v>
      </c>
      <c r="Q10" s="67"/>
      <c r="R10" s="67"/>
      <c r="S10" s="67"/>
      <c r="T10" s="67"/>
      <c r="U10" s="67"/>
      <c r="V10" s="67"/>
      <c r="W10" s="67">
        <f>データ!Q6</f>
        <v>95.5</v>
      </c>
      <c r="X10" s="67"/>
      <c r="Y10" s="67"/>
      <c r="Z10" s="67"/>
      <c r="AA10" s="67"/>
      <c r="AB10" s="67"/>
      <c r="AC10" s="67"/>
      <c r="AD10" s="68">
        <f>データ!R6</f>
        <v>4100</v>
      </c>
      <c r="AE10" s="68"/>
      <c r="AF10" s="68"/>
      <c r="AG10" s="68"/>
      <c r="AH10" s="68"/>
      <c r="AI10" s="68"/>
      <c r="AJ10" s="68"/>
      <c r="AK10" s="2"/>
      <c r="AL10" s="68">
        <f>データ!V6</f>
        <v>1324</v>
      </c>
      <c r="AM10" s="68"/>
      <c r="AN10" s="68"/>
      <c r="AO10" s="68"/>
      <c r="AP10" s="68"/>
      <c r="AQ10" s="68"/>
      <c r="AR10" s="68"/>
      <c r="AS10" s="68"/>
      <c r="AT10" s="67">
        <f>データ!W6</f>
        <v>0.59</v>
      </c>
      <c r="AU10" s="67"/>
      <c r="AV10" s="67"/>
      <c r="AW10" s="67"/>
      <c r="AX10" s="67"/>
      <c r="AY10" s="67"/>
      <c r="AZ10" s="67"/>
      <c r="BA10" s="67"/>
      <c r="BB10" s="67">
        <f>データ!X6</f>
        <v>2244.0700000000002</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111</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AAZkvpMa3LXt9XfD5NLC3qnPLaMa19QBLCBu6ljsOROI6RR6qFiQi5PSD6fjAhZqtGWGYGG8V1hvYRM6Zgddqg==" saltValue="DtpicHcuKk8Z02JsFktSi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302031</v>
      </c>
      <c r="D6" s="33">
        <f t="shared" si="3"/>
        <v>47</v>
      </c>
      <c r="E6" s="33">
        <f t="shared" si="3"/>
        <v>17</v>
      </c>
      <c r="F6" s="33">
        <f t="shared" si="3"/>
        <v>5</v>
      </c>
      <c r="G6" s="33">
        <f t="shared" si="3"/>
        <v>0</v>
      </c>
      <c r="H6" s="33" t="str">
        <f t="shared" si="3"/>
        <v>和歌山県　橋本市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2.11</v>
      </c>
      <c r="Q6" s="34">
        <f t="shared" si="3"/>
        <v>95.5</v>
      </c>
      <c r="R6" s="34">
        <f t="shared" si="3"/>
        <v>4100</v>
      </c>
      <c r="S6" s="34">
        <f t="shared" si="3"/>
        <v>63024</v>
      </c>
      <c r="T6" s="34">
        <f t="shared" si="3"/>
        <v>130.55000000000001</v>
      </c>
      <c r="U6" s="34">
        <f t="shared" si="3"/>
        <v>482.76</v>
      </c>
      <c r="V6" s="34">
        <f t="shared" si="3"/>
        <v>1324</v>
      </c>
      <c r="W6" s="34">
        <f t="shared" si="3"/>
        <v>0.59</v>
      </c>
      <c r="X6" s="34">
        <f t="shared" si="3"/>
        <v>2244.0700000000002</v>
      </c>
      <c r="Y6" s="35">
        <f>IF(Y7="",NA(),Y7)</f>
        <v>61.02</v>
      </c>
      <c r="Z6" s="35">
        <f t="shared" ref="Z6:AH6" si="4">IF(Z7="",NA(),Z7)</f>
        <v>83</v>
      </c>
      <c r="AA6" s="35">
        <f t="shared" si="4"/>
        <v>76.209999999999994</v>
      </c>
      <c r="AB6" s="35">
        <f t="shared" si="4"/>
        <v>97.86</v>
      </c>
      <c r="AC6" s="35">
        <f t="shared" si="4"/>
        <v>97.92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1794.38</v>
      </c>
      <c r="BG6" s="34">
        <f t="shared" ref="BG6:BO6" si="7">IF(BG7="",NA(),BG7)</f>
        <v>0</v>
      </c>
      <c r="BH6" s="34">
        <f t="shared" si="7"/>
        <v>0</v>
      </c>
      <c r="BI6" s="34">
        <f t="shared" si="7"/>
        <v>0</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32.130000000000003</v>
      </c>
      <c r="BR6" s="35">
        <f t="shared" ref="BR6:BZ6" si="8">IF(BR7="",NA(),BR7)</f>
        <v>31.61</v>
      </c>
      <c r="BS6" s="35">
        <f t="shared" si="8"/>
        <v>33.06</v>
      </c>
      <c r="BT6" s="35">
        <f t="shared" si="8"/>
        <v>38.61</v>
      </c>
      <c r="BU6" s="35">
        <f t="shared" si="8"/>
        <v>64.66</v>
      </c>
      <c r="BV6" s="35">
        <f t="shared" si="8"/>
        <v>50.82</v>
      </c>
      <c r="BW6" s="35">
        <f t="shared" si="8"/>
        <v>52.19</v>
      </c>
      <c r="BX6" s="35">
        <f t="shared" si="8"/>
        <v>55.32</v>
      </c>
      <c r="BY6" s="35">
        <f t="shared" si="8"/>
        <v>59.8</v>
      </c>
      <c r="BZ6" s="35">
        <f t="shared" si="8"/>
        <v>57.77</v>
      </c>
      <c r="CA6" s="34" t="str">
        <f>IF(CA7="","",IF(CA7="-","【-】","【"&amp;SUBSTITUTE(TEXT(CA7,"#,##0.00"),"-","△")&amp;"】"))</f>
        <v>【59.51】</v>
      </c>
      <c r="CB6" s="35">
        <f>IF(CB7="",NA(),CB7)</f>
        <v>599.28</v>
      </c>
      <c r="CC6" s="35">
        <f t="shared" ref="CC6:CK6" si="9">IF(CC7="",NA(),CC7)</f>
        <v>600.03</v>
      </c>
      <c r="CD6" s="35">
        <f t="shared" si="9"/>
        <v>583.20000000000005</v>
      </c>
      <c r="CE6" s="35">
        <f t="shared" si="9"/>
        <v>496.76</v>
      </c>
      <c r="CF6" s="35">
        <f t="shared" si="9"/>
        <v>299.08999999999997</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54.87</v>
      </c>
      <c r="CN6" s="35">
        <f t="shared" ref="CN6:CV6" si="10">IF(CN7="",NA(),CN7)</f>
        <v>53.48</v>
      </c>
      <c r="CO6" s="35">
        <f t="shared" si="10"/>
        <v>54.87</v>
      </c>
      <c r="CP6" s="35">
        <f t="shared" si="10"/>
        <v>56.11</v>
      </c>
      <c r="CQ6" s="35">
        <f t="shared" si="10"/>
        <v>53.17</v>
      </c>
      <c r="CR6" s="35">
        <f t="shared" si="10"/>
        <v>53.24</v>
      </c>
      <c r="CS6" s="35">
        <f t="shared" si="10"/>
        <v>52.31</v>
      </c>
      <c r="CT6" s="35">
        <f t="shared" si="10"/>
        <v>60.65</v>
      </c>
      <c r="CU6" s="35">
        <f t="shared" si="10"/>
        <v>51.75</v>
      </c>
      <c r="CV6" s="35">
        <f t="shared" si="10"/>
        <v>50.68</v>
      </c>
      <c r="CW6" s="34" t="str">
        <f>IF(CW7="","",IF(CW7="-","【-】","【"&amp;SUBSTITUTE(TEXT(CW7,"#,##0.00"),"-","△")&amp;"】"))</f>
        <v>【52.23】</v>
      </c>
      <c r="CX6" s="35">
        <f>IF(CX7="",NA(),CX7)</f>
        <v>95.51</v>
      </c>
      <c r="CY6" s="35">
        <f t="shared" ref="CY6:DG6" si="11">IF(CY7="",NA(),CY7)</f>
        <v>95.42</v>
      </c>
      <c r="CZ6" s="35">
        <f t="shared" si="11"/>
        <v>96.1</v>
      </c>
      <c r="DA6" s="35">
        <f t="shared" si="11"/>
        <v>95.77</v>
      </c>
      <c r="DB6" s="35">
        <f t="shared" si="11"/>
        <v>95.77</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302031</v>
      </c>
      <c r="D7" s="37">
        <v>47</v>
      </c>
      <c r="E7" s="37">
        <v>17</v>
      </c>
      <c r="F7" s="37">
        <v>5</v>
      </c>
      <c r="G7" s="37">
        <v>0</v>
      </c>
      <c r="H7" s="37" t="s">
        <v>98</v>
      </c>
      <c r="I7" s="37" t="s">
        <v>99</v>
      </c>
      <c r="J7" s="37" t="s">
        <v>100</v>
      </c>
      <c r="K7" s="37" t="s">
        <v>101</v>
      </c>
      <c r="L7" s="37" t="s">
        <v>102</v>
      </c>
      <c r="M7" s="37" t="s">
        <v>103</v>
      </c>
      <c r="N7" s="38" t="s">
        <v>104</v>
      </c>
      <c r="O7" s="38" t="s">
        <v>105</v>
      </c>
      <c r="P7" s="38">
        <v>2.11</v>
      </c>
      <c r="Q7" s="38">
        <v>95.5</v>
      </c>
      <c r="R7" s="38">
        <v>4100</v>
      </c>
      <c r="S7" s="38">
        <v>63024</v>
      </c>
      <c r="T7" s="38">
        <v>130.55000000000001</v>
      </c>
      <c r="U7" s="38">
        <v>482.76</v>
      </c>
      <c r="V7" s="38">
        <v>1324</v>
      </c>
      <c r="W7" s="38">
        <v>0.59</v>
      </c>
      <c r="X7" s="38">
        <v>2244.0700000000002</v>
      </c>
      <c r="Y7" s="38">
        <v>61.02</v>
      </c>
      <c r="Z7" s="38">
        <v>83</v>
      </c>
      <c r="AA7" s="38">
        <v>76.209999999999994</v>
      </c>
      <c r="AB7" s="38">
        <v>97.86</v>
      </c>
      <c r="AC7" s="38">
        <v>97.92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1794.38</v>
      </c>
      <c r="BG7" s="38">
        <v>0</v>
      </c>
      <c r="BH7" s="38">
        <v>0</v>
      </c>
      <c r="BI7" s="38">
        <v>0</v>
      </c>
      <c r="BJ7" s="38">
        <v>0</v>
      </c>
      <c r="BK7" s="38">
        <v>1044.8</v>
      </c>
      <c r="BL7" s="38">
        <v>1081.8</v>
      </c>
      <c r="BM7" s="38">
        <v>974.93</v>
      </c>
      <c r="BN7" s="38">
        <v>855.8</v>
      </c>
      <c r="BO7" s="38">
        <v>789.46</v>
      </c>
      <c r="BP7" s="38">
        <v>747.76</v>
      </c>
      <c r="BQ7" s="38">
        <v>32.130000000000003</v>
      </c>
      <c r="BR7" s="38">
        <v>31.61</v>
      </c>
      <c r="BS7" s="38">
        <v>33.06</v>
      </c>
      <c r="BT7" s="38">
        <v>38.61</v>
      </c>
      <c r="BU7" s="38">
        <v>64.66</v>
      </c>
      <c r="BV7" s="38">
        <v>50.82</v>
      </c>
      <c r="BW7" s="38">
        <v>52.19</v>
      </c>
      <c r="BX7" s="38">
        <v>55.32</v>
      </c>
      <c r="BY7" s="38">
        <v>59.8</v>
      </c>
      <c r="BZ7" s="38">
        <v>57.77</v>
      </c>
      <c r="CA7" s="38">
        <v>59.51</v>
      </c>
      <c r="CB7" s="38">
        <v>599.28</v>
      </c>
      <c r="CC7" s="38">
        <v>600.03</v>
      </c>
      <c r="CD7" s="38">
        <v>583.20000000000005</v>
      </c>
      <c r="CE7" s="38">
        <v>496.76</v>
      </c>
      <c r="CF7" s="38">
        <v>299.08999999999997</v>
      </c>
      <c r="CG7" s="38">
        <v>300.52</v>
      </c>
      <c r="CH7" s="38">
        <v>296.14</v>
      </c>
      <c r="CI7" s="38">
        <v>283.17</v>
      </c>
      <c r="CJ7" s="38">
        <v>263.76</v>
      </c>
      <c r="CK7" s="38">
        <v>274.35000000000002</v>
      </c>
      <c r="CL7" s="38">
        <v>261.45999999999998</v>
      </c>
      <c r="CM7" s="38">
        <v>54.87</v>
      </c>
      <c r="CN7" s="38">
        <v>53.48</v>
      </c>
      <c r="CO7" s="38">
        <v>54.87</v>
      </c>
      <c r="CP7" s="38">
        <v>56.11</v>
      </c>
      <c r="CQ7" s="38">
        <v>53.17</v>
      </c>
      <c r="CR7" s="38">
        <v>53.24</v>
      </c>
      <c r="CS7" s="38">
        <v>52.31</v>
      </c>
      <c r="CT7" s="38">
        <v>60.65</v>
      </c>
      <c r="CU7" s="38">
        <v>51.75</v>
      </c>
      <c r="CV7" s="38">
        <v>50.68</v>
      </c>
      <c r="CW7" s="38">
        <v>52.23</v>
      </c>
      <c r="CX7" s="38">
        <v>95.51</v>
      </c>
      <c r="CY7" s="38">
        <v>95.42</v>
      </c>
      <c r="CZ7" s="38">
        <v>96.1</v>
      </c>
      <c r="DA7" s="38">
        <v>95.77</v>
      </c>
      <c r="DB7" s="38">
        <v>95.77</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橋本市</cp:lastModifiedBy>
  <cp:lastPrinted>2020-01-17T00:01:38Z</cp:lastPrinted>
  <dcterms:created xsi:type="dcterms:W3CDTF">2019-12-05T05:21:16Z</dcterms:created>
  <dcterms:modified xsi:type="dcterms:W3CDTF">2020-01-17T00:01:38Z</dcterms:modified>
  <cp:category/>
</cp:coreProperties>
</file>