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lg\fs\まちづくり課\★公園緑地係\★総括（庁内外調査関係）【Ｋ0】\R5年度\庁内\財政課\20240201【財政課・依頼・28(木)〆】公営企業に係る経営比較分析表（令和４年度決算）の分析等について\03_橋本市\"/>
    </mc:Choice>
  </mc:AlternateContent>
  <workbookProtection workbookAlgorithmName="SHA-512" workbookHashValue="xdEMmRP8rIka6mnR30oqTNJABO3ik/Mji7nX8KTIQfamft+8RJkDpEWDBqLY5vu7m730DZmvHpZGPkYBKqCG8g==" workbookSaltValue="JoehbUzxfF23iuqmcg2b2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MA51" i="4"/>
  <c r="IT76" i="4"/>
  <c r="CS51" i="4"/>
  <c r="HJ30" i="4"/>
  <c r="CS30" i="4"/>
  <c r="C11" i="5"/>
  <c r="D11" i="5"/>
  <c r="E11" i="5"/>
  <c r="B11" i="5"/>
  <c r="BZ30" i="4" l="1"/>
  <c r="BK76" i="4"/>
  <c r="LH51" i="4"/>
  <c r="GQ30" i="4"/>
  <c r="LT76" i="4"/>
  <c r="GQ51" i="4"/>
  <c r="LH30" i="4"/>
  <c r="BZ51" i="4"/>
  <c r="IE76" i="4"/>
  <c r="BG30" i="4"/>
  <c r="FX51" i="4"/>
  <c r="FX30" i="4"/>
  <c r="AV76" i="4"/>
  <c r="KO51" i="4"/>
  <c r="KO30" i="4"/>
  <c r="HP76" i="4"/>
  <c r="BG51" i="4"/>
  <c r="LE76" i="4"/>
  <c r="KP76" i="4"/>
  <c r="JV30" i="4"/>
  <c r="HA76" i="4"/>
  <c r="AN51" i="4"/>
  <c r="FE30" i="4"/>
  <c r="FE51" i="4"/>
  <c r="AN30" i="4"/>
  <c r="AG76" i="4"/>
  <c r="JV51" i="4"/>
  <c r="R76" i="4"/>
  <c r="KA76" i="4"/>
  <c r="EL51" i="4"/>
  <c r="JC30" i="4"/>
  <c r="GL76" i="4"/>
  <c r="U51" i="4"/>
  <c r="EL30" i="4"/>
  <c r="U30" i="4"/>
  <c r="JC51" i="4"/>
</calcChain>
</file>

<file path=xl/sharedStrings.xml><?xml version="1.0" encoding="utf-8"?>
<sst xmlns="http://schemas.openxmlformats.org/spreadsheetml/2006/main" count="278" uniqueCount="132">
  <si>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</si>
  <si>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</si>
  <si>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</si>
  <si>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</si>
  <si>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</si>
  <si>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</si>
  <si>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</si>
  <si>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</si>
  <si>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</si>
  <si>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</si>
  <si>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</si>
  <si>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</si>
  <si>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</si>
  <si>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</si>
  <si>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</si>
  <si>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</si>
  <si>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</si>
  <si>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</si>
  <si>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</si>
  <si>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</si>
  <si>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</si>
  <si>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</si>
  <si>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</si>
  <si>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</si>
  <si>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</si>
  <si>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</si>
  <si>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</si>
  <si>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</si>
  <si>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</si>
  <si>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</si>
  <si>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</si>
  <si>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</si>
  <si>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</si>
  <si>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</si>
  <si>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</si>
  <si>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</si>
  <si>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</si>
  <si>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</si>
  <si>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</si>
  <si>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</si>
  <si>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</si>
  <si>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</si>
  <si>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</si>
  <si>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</si>
  <si>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</si>
  <si>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</si>
  <si>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</si>
  <si>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</si>
  <si>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</si>
  <si>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</si>
  <si>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</si>
  <si>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</si>
  <si>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</si>
  <si>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</si>
  <si>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</si>
  <si>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</si>
  <si>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</si>
  <si>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</si>
  <si>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</si>
  <si>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</si>
  <si>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</si>
  <si>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</si>
  <si>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</si>
  <si>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</si>
  <si>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</si>
  <si>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</si>
  <si>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</si>
  <si>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</si>
  <si>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</si>
  <si>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</si>
  <si>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</si>
  <si>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</si>
  <si>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</si>
  <si>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</si>
  <si>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</si>
  <si>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</si>
  <si>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</si>
  <si>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</si>
  <si>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</si>
  <si>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</si>
  <si>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</si>
  <si>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</si>
  <si>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</si>
  <si>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</si>
  <si>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</si>
  <si>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</si>
  <si>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</si>
  <si>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</si>
  <si>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</si>
  <si>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</si>
  <si>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</si>
  <si>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</si>
  <si>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</si>
  <si>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</si>
  <si>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</si>
  <si>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</si>
  <si>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</si>
  <si>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</si>
  <si>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</si>
  <si>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</si>
  <si>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</si>
  <si>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</si>
  <si>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当該値(N-3)</t>
    <phoneticPr fontId="5"/>
  </si>
  <si>
    <t>当該値(N)</t>
    <phoneticPr fontId="5"/>
  </si>
  <si>
    <t>当該値(N-4)</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</si>
  <si>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</si>
  <si>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</si>
  <si>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</si>
  <si>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</si>
  <si>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</si>
  <si>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</si>
  <si>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和歌山県　橋本市</t>
  </si>
  <si>
    <t>橋本駅前駐車場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</si>
  <si>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</si>
  <si>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</si>
  <si>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</si>
  <si>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</si>
  <si>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</si>
  <si>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</si>
  <si>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</si>
  <si>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</si>
  <si>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</si>
  <si>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</si>
  <si>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</si>
  <si>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</si>
  <si>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</si>
  <si>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</si>
  <si>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</si>
  <si>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当該駐車場は隣接している橋本駅や周辺施設に一時的に利用する方への駐車場である。令和４年度は駐車場利用者の増加により収入が前年度を上回り、当該駐車場の利用目的としては適正と判断できる。</t>
    <rPh sb="39" eb="41">
      <t>レイワ</t>
    </rPh>
    <rPh sb="52" eb="54">
      <t>ゾウカ</t>
    </rPh>
    <rPh sb="64" eb="66">
      <t>ウワマワ</t>
    </rPh>
    <phoneticPr fontId="5"/>
  </si>
  <si>
    <t>累積欠損や債務残高もない。また、設備は令和２年度に大規模な改修工事を行ったため、当分改修工事の必要がない。</t>
    <rPh sb="19" eb="21">
      <t>レイワ</t>
    </rPh>
    <rPh sb="22" eb="24">
      <t>ネンド</t>
    </rPh>
    <rPh sb="25" eb="28">
      <t>ダイキボ</t>
    </rPh>
    <rPh sb="29" eb="31">
      <t>カイシュウ</t>
    </rPh>
    <rPh sb="31" eb="33">
      <t>コウジ</t>
    </rPh>
    <rPh sb="34" eb="35">
      <t>オコナ</t>
    </rPh>
    <rPh sb="40" eb="42">
      <t>トウブン</t>
    </rPh>
    <rPh sb="42" eb="44">
      <t>カイシュウ</t>
    </rPh>
    <rPh sb="44" eb="46">
      <t>コウジ</t>
    </rPh>
    <rPh sb="47" eb="49">
      <t>ヒツヨウ</t>
    </rPh>
    <phoneticPr fontId="5"/>
  </si>
  <si>
    <t>当該駐車場は隣接している橋本駅や周辺施設に一時的に利用する方への駐車場である。令和４年度は駐車場利用者の増加により収入が前年度を上回り、当該駐車場の利用目的としては適正と判断できる。健全な経営を続けていくためにも今後、駐車場利用者が増えるよう精算機のキャッシュレス決済導入、駅前活性化や駐車場料金の見直し等検討する必要がある。</t>
    <rPh sb="39" eb="41">
      <t>レイワ</t>
    </rPh>
    <rPh sb="64" eb="66">
      <t>ウワマワ</t>
    </rPh>
    <rPh sb="106" eb="108">
      <t>コンゴ</t>
    </rPh>
    <phoneticPr fontId="5"/>
  </si>
  <si>
    <t>①収益的収支比率④売上高GOP比率⑤EBITDAについて、駐車場の利用者の増加により収入が前年度を上回ったことにより前年度同様に増加している。また基金においては、１，１９５千円積立てた。今後、健全な経営を続けていくために、他会計補助金に賄われないことや駅前駐車場の利用者増加に向けた駅前の活性化、ＰＲ活動や駐車場料金の改正等検討する必要がある。</t>
    <rPh sb="49" eb="50">
      <t>ウエ</t>
    </rPh>
    <rPh sb="58" eb="61">
      <t>ゼンネンド</t>
    </rPh>
    <rPh sb="61" eb="63">
      <t>ドウヨウ</t>
    </rPh>
    <rPh sb="64" eb="66">
      <t>ゾウカ</t>
    </rPh>
    <rPh sb="73" eb="75">
      <t>キキン</t>
    </rPh>
    <rPh sb="86" eb="88">
      <t>センエン</t>
    </rPh>
    <rPh sb="88" eb="90">
      <t>ツミタ</t>
    </rPh>
    <rPh sb="111" eb="112">
      <t>タ</t>
    </rPh>
    <rPh sb="112" eb="114">
      <t>カイケイ</t>
    </rPh>
    <rPh sb="114" eb="117">
      <t>ホジョキン</t>
    </rPh>
    <rPh sb="118" eb="119">
      <t>マカナ</t>
    </rPh>
    <rPh sb="136" eb="137">
      <t>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</si>
</sst>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6" fillId="0" borderId="0" xfId="0" applyFont="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297.39999999999998</c:v>
                </c:pt>
                <c:pt idx="1">
                  <c:v>217.7</c:v>
                </c:pt>
                <c:pt idx="2">
                  <c:v>194.1</c:v>
                </c:pt>
                <c:pt idx="3">
                  <c:v>221.3</c:v>
                </c:pt>
                <c:pt idx="4">
                  <c:v>258</c:v>
                </c:pt>
              </c:numCache>
            </c:numRef>
          </c:val>
          <c:extLst>
            <c:ext xmlns:c16="http://schemas.microsoft.com/office/drawing/2014/chart" uri="{C3380CC4-5D6E-409C-BE32-E72D297353CC}">
              <c16:uniqueId val="{00000000-5927-458D-AB54-80CF7CADF19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5927-458D-AB54-80CF7CADF19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FE1-4335-B67B-807876A7626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3FE1-4335-B67B-807876A7626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FF53-4CE8-B77A-49F7A574B5D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F53-4CE8-B77A-49F7A574B5D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05FB-4139-9DA9-E491B8F78C8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5FB-4139-9DA9-E491B8F78C8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96C-4E37-BF0C-6FA6094CBFA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696C-4E37-BF0C-6FA6094CBFA2}"/>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B28-45E3-855A-E9FC70F2219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AB28-45E3-855A-E9FC70F2219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68.8</c:v>
                </c:pt>
                <c:pt idx="1">
                  <c:v>100</c:v>
                </c:pt>
                <c:pt idx="2">
                  <c:v>72.7</c:v>
                </c:pt>
                <c:pt idx="3">
                  <c:v>100</c:v>
                </c:pt>
                <c:pt idx="4">
                  <c:v>118.2</c:v>
                </c:pt>
              </c:numCache>
            </c:numRef>
          </c:val>
          <c:extLst>
            <c:ext xmlns:c16="http://schemas.microsoft.com/office/drawing/2014/chart" uri="{C3380CC4-5D6E-409C-BE32-E72D297353CC}">
              <c16:uniqueId val="{00000000-AB97-4F65-AF69-D3935EC8E48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AB97-4F65-AF69-D3935EC8E48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66.400000000000006</c:v>
                </c:pt>
                <c:pt idx="1">
                  <c:v>54</c:v>
                </c:pt>
                <c:pt idx="2">
                  <c:v>48.2</c:v>
                </c:pt>
                <c:pt idx="3">
                  <c:v>54.8</c:v>
                </c:pt>
                <c:pt idx="4">
                  <c:v>61.2</c:v>
                </c:pt>
              </c:numCache>
            </c:numRef>
          </c:val>
          <c:extLst>
            <c:ext xmlns:c16="http://schemas.microsoft.com/office/drawing/2014/chart" uri="{C3380CC4-5D6E-409C-BE32-E72D297353CC}">
              <c16:uniqueId val="{00000000-055B-463F-AACF-C6A6C0DF9FB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055B-463F-AACF-C6A6C0DF9FB9}"/>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1791</c:v>
                </c:pt>
                <c:pt idx="1">
                  <c:v>1295</c:v>
                </c:pt>
                <c:pt idx="2">
                  <c:v>758</c:v>
                </c:pt>
                <c:pt idx="3">
                  <c:v>975</c:v>
                </c:pt>
                <c:pt idx="4">
                  <c:v>1280</c:v>
                </c:pt>
              </c:numCache>
            </c:numRef>
          </c:val>
          <c:extLst>
            <c:ext xmlns:c16="http://schemas.microsoft.com/office/drawing/2014/chart" uri="{C3380CC4-5D6E-409C-BE32-E72D297353CC}">
              <c16:uniqueId val="{00000000-6FBB-439F-AE88-0862BE3A89D3}"/>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6FBB-439F-AE88-0862BE3A89D3}"/>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T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0" t="s">
        <v>0</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0"/>
      <c r="FD2" s="130"/>
      <c r="FE2" s="130"/>
      <c r="FF2" s="130"/>
      <c r="FG2" s="130"/>
      <c r="FH2" s="130"/>
      <c r="FI2" s="130"/>
      <c r="FJ2" s="130"/>
      <c r="FK2" s="130"/>
      <c r="FL2" s="130"/>
      <c r="FM2" s="130"/>
      <c r="FN2" s="130"/>
      <c r="FO2" s="130"/>
      <c r="FP2" s="130"/>
      <c r="FQ2" s="130"/>
      <c r="FR2" s="130"/>
      <c r="FS2" s="130"/>
      <c r="FT2" s="130"/>
      <c r="FU2" s="130"/>
      <c r="FV2" s="130"/>
      <c r="FW2" s="130"/>
      <c r="FX2" s="130"/>
      <c r="FY2" s="130"/>
      <c r="FZ2" s="130"/>
      <c r="GA2" s="130"/>
      <c r="GB2" s="130"/>
      <c r="GC2" s="130"/>
      <c r="GD2" s="130"/>
      <c r="GE2" s="130"/>
      <c r="GF2" s="130"/>
      <c r="GG2" s="130"/>
      <c r="GH2" s="130"/>
      <c r="GI2" s="130"/>
      <c r="GJ2" s="130"/>
      <c r="GK2" s="130"/>
      <c r="GL2" s="130"/>
      <c r="GM2" s="130"/>
      <c r="GN2" s="130"/>
      <c r="GO2" s="130"/>
      <c r="GP2" s="130"/>
      <c r="GQ2" s="130"/>
      <c r="GR2" s="130"/>
      <c r="GS2" s="130"/>
      <c r="GT2" s="130"/>
      <c r="GU2" s="130"/>
      <c r="GV2" s="130"/>
      <c r="GW2" s="130"/>
      <c r="GX2" s="130"/>
      <c r="GY2" s="130"/>
      <c r="GZ2" s="130"/>
      <c r="HA2" s="130"/>
      <c r="HB2" s="130"/>
      <c r="HC2" s="130"/>
      <c r="HD2" s="130"/>
      <c r="HE2" s="130"/>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c r="IO2" s="130"/>
      <c r="IP2" s="130"/>
      <c r="IQ2" s="130"/>
      <c r="IR2" s="130"/>
      <c r="IS2" s="130"/>
      <c r="IT2" s="130"/>
      <c r="IU2" s="130"/>
      <c r="IV2" s="130"/>
      <c r="IW2" s="130"/>
      <c r="IX2" s="130"/>
      <c r="IY2" s="130"/>
      <c r="IZ2" s="130"/>
      <c r="JA2" s="130"/>
      <c r="JB2" s="130"/>
      <c r="JC2" s="130"/>
      <c r="JD2" s="130"/>
      <c r="JE2" s="130"/>
      <c r="JF2" s="130"/>
      <c r="JG2" s="130"/>
      <c r="JH2" s="130"/>
      <c r="JI2" s="130"/>
      <c r="JJ2" s="130"/>
      <c r="JK2" s="130"/>
      <c r="JL2" s="130"/>
      <c r="JM2" s="130"/>
      <c r="JN2" s="130"/>
      <c r="JO2" s="130"/>
      <c r="JP2" s="130"/>
      <c r="JQ2" s="130"/>
      <c r="JR2" s="130"/>
      <c r="JS2" s="130"/>
      <c r="JT2" s="130"/>
      <c r="JU2" s="130"/>
      <c r="JV2" s="130"/>
      <c r="JW2" s="130"/>
      <c r="JX2" s="130"/>
      <c r="JY2" s="130"/>
      <c r="JZ2" s="130"/>
      <c r="KA2" s="130"/>
      <c r="KB2" s="130"/>
      <c r="KC2" s="130"/>
      <c r="KD2" s="130"/>
      <c r="KE2" s="130"/>
      <c r="KF2" s="130"/>
      <c r="KG2" s="130"/>
      <c r="KH2" s="130"/>
      <c r="KI2" s="130"/>
      <c r="KJ2" s="130"/>
      <c r="KK2" s="130"/>
      <c r="KL2" s="130"/>
      <c r="KM2" s="130"/>
      <c r="KN2" s="130"/>
      <c r="KO2" s="130"/>
      <c r="KP2" s="130"/>
      <c r="KQ2" s="130"/>
      <c r="KR2" s="130"/>
      <c r="KS2" s="130"/>
      <c r="KT2" s="130"/>
      <c r="KU2" s="130"/>
      <c r="KV2" s="130"/>
      <c r="KW2" s="130"/>
      <c r="KX2" s="130"/>
      <c r="KY2" s="130"/>
      <c r="KZ2" s="130"/>
      <c r="LA2" s="130"/>
      <c r="LB2" s="130"/>
      <c r="LC2" s="130"/>
      <c r="LD2" s="130"/>
      <c r="LE2" s="130"/>
      <c r="LF2" s="130"/>
      <c r="LG2" s="130"/>
      <c r="LH2" s="130"/>
      <c r="LI2" s="130"/>
      <c r="LJ2" s="130"/>
      <c r="LK2" s="130"/>
      <c r="LL2" s="130"/>
      <c r="LM2" s="130"/>
      <c r="LN2" s="130"/>
      <c r="LO2" s="130"/>
      <c r="LP2" s="130"/>
      <c r="LQ2" s="130"/>
      <c r="LR2" s="130"/>
      <c r="LS2" s="130"/>
      <c r="LT2" s="130"/>
      <c r="LU2" s="130"/>
      <c r="LV2" s="130"/>
      <c r="LW2" s="130"/>
      <c r="LX2" s="130"/>
      <c r="LY2" s="130"/>
      <c r="LZ2" s="130"/>
      <c r="MA2" s="130"/>
      <c r="MB2" s="130"/>
      <c r="MC2" s="130"/>
      <c r="MD2" s="130"/>
      <c r="ME2" s="130"/>
      <c r="MF2" s="130"/>
      <c r="MG2" s="130"/>
      <c r="MH2" s="130"/>
      <c r="MI2" s="130"/>
      <c r="MJ2" s="130"/>
      <c r="MK2" s="130"/>
      <c r="ML2" s="130"/>
      <c r="MM2" s="130"/>
      <c r="MN2" s="130"/>
      <c r="MO2" s="130"/>
      <c r="MP2" s="130"/>
      <c r="MQ2" s="130"/>
      <c r="MR2" s="130"/>
      <c r="MS2" s="130"/>
      <c r="MT2" s="130"/>
      <c r="MU2" s="130"/>
      <c r="MV2" s="130"/>
      <c r="MW2" s="130"/>
      <c r="MX2" s="130"/>
      <c r="MY2" s="130"/>
      <c r="MZ2" s="130"/>
      <c r="NA2" s="130"/>
      <c r="NB2" s="130"/>
      <c r="NC2" s="130"/>
      <c r="ND2" s="130"/>
      <c r="NE2" s="130"/>
      <c r="NF2" s="130"/>
      <c r="NG2" s="130"/>
      <c r="NH2" s="130"/>
      <c r="NI2" s="130"/>
      <c r="NJ2" s="130"/>
      <c r="NK2" s="130"/>
      <c r="NL2" s="130"/>
      <c r="NM2" s="130"/>
      <c r="NN2" s="130"/>
      <c r="NO2" s="130"/>
      <c r="NP2" s="130"/>
      <c r="NQ2" s="130"/>
      <c r="NR2" s="130"/>
    </row>
    <row r="3" spans="1:382" ht="9.75" customHeight="1" x14ac:dyDescent="0.15">
      <c r="A3" s="2"/>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c r="ER3" s="130"/>
      <c r="ES3" s="130"/>
      <c r="ET3" s="130"/>
      <c r="EU3" s="130"/>
      <c r="EV3" s="130"/>
      <c r="EW3" s="130"/>
      <c r="EX3" s="130"/>
      <c r="EY3" s="130"/>
      <c r="EZ3" s="130"/>
      <c r="FA3" s="130"/>
      <c r="FB3" s="130"/>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c r="IR3" s="130"/>
      <c r="IS3" s="130"/>
      <c r="IT3" s="130"/>
      <c r="IU3" s="130"/>
      <c r="IV3" s="130"/>
      <c r="IW3" s="130"/>
      <c r="IX3" s="130"/>
      <c r="IY3" s="130"/>
      <c r="IZ3" s="130"/>
      <c r="JA3" s="130"/>
      <c r="JB3" s="130"/>
      <c r="JC3" s="130"/>
      <c r="JD3" s="130"/>
      <c r="JE3" s="130"/>
      <c r="JF3" s="130"/>
      <c r="JG3" s="130"/>
      <c r="JH3" s="130"/>
      <c r="JI3" s="130"/>
      <c r="JJ3" s="130"/>
      <c r="JK3" s="130"/>
      <c r="JL3" s="130"/>
      <c r="JM3" s="130"/>
      <c r="JN3" s="130"/>
      <c r="JO3" s="130"/>
      <c r="JP3" s="130"/>
      <c r="JQ3" s="130"/>
      <c r="JR3" s="130"/>
      <c r="JS3" s="130"/>
      <c r="JT3" s="130"/>
      <c r="JU3" s="130"/>
      <c r="JV3" s="130"/>
      <c r="JW3" s="130"/>
      <c r="JX3" s="130"/>
      <c r="JY3" s="130"/>
      <c r="JZ3" s="130"/>
      <c r="KA3" s="130"/>
      <c r="KB3" s="130"/>
      <c r="KC3" s="130"/>
      <c r="KD3" s="130"/>
      <c r="KE3" s="130"/>
      <c r="KF3" s="130"/>
      <c r="KG3" s="130"/>
      <c r="KH3" s="130"/>
      <c r="KI3" s="130"/>
      <c r="KJ3" s="130"/>
      <c r="KK3" s="130"/>
      <c r="KL3" s="130"/>
      <c r="KM3" s="130"/>
      <c r="KN3" s="130"/>
      <c r="KO3" s="130"/>
      <c r="KP3" s="130"/>
      <c r="KQ3" s="130"/>
      <c r="KR3" s="130"/>
      <c r="KS3" s="130"/>
      <c r="KT3" s="130"/>
      <c r="KU3" s="130"/>
      <c r="KV3" s="130"/>
      <c r="KW3" s="130"/>
      <c r="KX3" s="130"/>
      <c r="KY3" s="130"/>
      <c r="KZ3" s="130"/>
      <c r="LA3" s="130"/>
      <c r="LB3" s="130"/>
      <c r="LC3" s="130"/>
      <c r="LD3" s="130"/>
      <c r="LE3" s="130"/>
      <c r="LF3" s="130"/>
      <c r="LG3" s="130"/>
      <c r="LH3" s="130"/>
      <c r="LI3" s="130"/>
      <c r="LJ3" s="130"/>
      <c r="LK3" s="130"/>
      <c r="LL3" s="130"/>
      <c r="LM3" s="130"/>
      <c r="LN3" s="130"/>
      <c r="LO3" s="130"/>
      <c r="LP3" s="130"/>
      <c r="LQ3" s="130"/>
      <c r="LR3" s="130"/>
      <c r="LS3" s="130"/>
      <c r="LT3" s="130"/>
      <c r="LU3" s="130"/>
      <c r="LV3" s="130"/>
      <c r="LW3" s="130"/>
      <c r="LX3" s="130"/>
      <c r="LY3" s="130"/>
      <c r="LZ3" s="130"/>
      <c r="MA3" s="130"/>
      <c r="MB3" s="130"/>
      <c r="MC3" s="130"/>
      <c r="MD3" s="130"/>
      <c r="ME3" s="130"/>
      <c r="MF3" s="130"/>
      <c r="MG3" s="130"/>
      <c r="MH3" s="130"/>
      <c r="MI3" s="130"/>
      <c r="MJ3" s="130"/>
      <c r="MK3" s="130"/>
      <c r="ML3" s="130"/>
      <c r="MM3" s="130"/>
      <c r="MN3" s="130"/>
      <c r="MO3" s="130"/>
      <c r="MP3" s="130"/>
      <c r="MQ3" s="130"/>
      <c r="MR3" s="130"/>
      <c r="MS3" s="130"/>
      <c r="MT3" s="130"/>
      <c r="MU3" s="130"/>
      <c r="MV3" s="130"/>
      <c r="MW3" s="130"/>
      <c r="MX3" s="130"/>
      <c r="MY3" s="130"/>
      <c r="MZ3" s="130"/>
      <c r="NA3" s="130"/>
      <c r="NB3" s="130"/>
      <c r="NC3" s="130"/>
      <c r="ND3" s="130"/>
      <c r="NE3" s="130"/>
      <c r="NF3" s="130"/>
      <c r="NG3" s="130"/>
      <c r="NH3" s="130"/>
      <c r="NI3" s="130"/>
      <c r="NJ3" s="130"/>
      <c r="NK3" s="130"/>
      <c r="NL3" s="130"/>
      <c r="NM3" s="130"/>
      <c r="NN3" s="130"/>
      <c r="NO3" s="130"/>
      <c r="NP3" s="130"/>
      <c r="NQ3" s="130"/>
      <c r="NR3" s="130"/>
    </row>
    <row r="4" spans="1:382" ht="9.75" customHeight="1" x14ac:dyDescent="0.15">
      <c r="A4" s="2"/>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c r="DE4" s="130"/>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130"/>
      <c r="EE4" s="130"/>
      <c r="EF4" s="130"/>
      <c r="EG4" s="130"/>
      <c r="EH4" s="130"/>
      <c r="EI4" s="130"/>
      <c r="EJ4" s="130"/>
      <c r="EK4" s="130"/>
      <c r="EL4" s="130"/>
      <c r="EM4" s="130"/>
      <c r="EN4" s="130"/>
      <c r="EO4" s="130"/>
      <c r="EP4" s="130"/>
      <c r="EQ4" s="130"/>
      <c r="ER4" s="130"/>
      <c r="ES4" s="130"/>
      <c r="ET4" s="130"/>
      <c r="EU4" s="130"/>
      <c r="EV4" s="130"/>
      <c r="EW4" s="130"/>
      <c r="EX4" s="130"/>
      <c r="EY4" s="130"/>
      <c r="EZ4" s="130"/>
      <c r="FA4" s="130"/>
      <c r="FB4" s="130"/>
      <c r="FC4" s="130"/>
      <c r="FD4" s="130"/>
      <c r="FE4" s="130"/>
      <c r="FF4" s="130"/>
      <c r="FG4" s="130"/>
      <c r="FH4" s="130"/>
      <c r="FI4" s="130"/>
      <c r="FJ4" s="130"/>
      <c r="FK4" s="130"/>
      <c r="FL4" s="130"/>
      <c r="FM4" s="130"/>
      <c r="FN4" s="130"/>
      <c r="FO4" s="130"/>
      <c r="FP4" s="130"/>
      <c r="FQ4" s="130"/>
      <c r="FR4" s="130"/>
      <c r="FS4" s="130"/>
      <c r="FT4" s="130"/>
      <c r="FU4" s="130"/>
      <c r="FV4" s="130"/>
      <c r="FW4" s="130"/>
      <c r="FX4" s="130"/>
      <c r="FY4" s="130"/>
      <c r="FZ4" s="130"/>
      <c r="GA4" s="130"/>
      <c r="GB4" s="130"/>
      <c r="GC4" s="130"/>
      <c r="GD4" s="130"/>
      <c r="GE4" s="130"/>
      <c r="GF4" s="130"/>
      <c r="GG4" s="130"/>
      <c r="GH4" s="130"/>
      <c r="GI4" s="130"/>
      <c r="GJ4" s="130"/>
      <c r="GK4" s="130"/>
      <c r="GL4" s="130"/>
      <c r="GM4" s="130"/>
      <c r="GN4" s="130"/>
      <c r="GO4" s="130"/>
      <c r="GP4" s="130"/>
      <c r="GQ4" s="130"/>
      <c r="GR4" s="130"/>
      <c r="GS4" s="130"/>
      <c r="GT4" s="130"/>
      <c r="GU4" s="130"/>
      <c r="GV4" s="130"/>
      <c r="GW4" s="130"/>
      <c r="GX4" s="130"/>
      <c r="GY4" s="130"/>
      <c r="GZ4" s="130"/>
      <c r="HA4" s="130"/>
      <c r="HB4" s="130"/>
      <c r="HC4" s="130"/>
      <c r="HD4" s="130"/>
      <c r="HE4" s="130"/>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c r="IO4" s="130"/>
      <c r="IP4" s="130"/>
      <c r="IQ4" s="130"/>
      <c r="IR4" s="130"/>
      <c r="IS4" s="130"/>
      <c r="IT4" s="130"/>
      <c r="IU4" s="130"/>
      <c r="IV4" s="130"/>
      <c r="IW4" s="130"/>
      <c r="IX4" s="130"/>
      <c r="IY4" s="130"/>
      <c r="IZ4" s="130"/>
      <c r="JA4" s="130"/>
      <c r="JB4" s="130"/>
      <c r="JC4" s="130"/>
      <c r="JD4" s="130"/>
      <c r="JE4" s="130"/>
      <c r="JF4" s="130"/>
      <c r="JG4" s="130"/>
      <c r="JH4" s="130"/>
      <c r="JI4" s="130"/>
      <c r="JJ4" s="130"/>
      <c r="JK4" s="130"/>
      <c r="JL4" s="130"/>
      <c r="JM4" s="130"/>
      <c r="JN4" s="130"/>
      <c r="JO4" s="130"/>
      <c r="JP4" s="130"/>
      <c r="JQ4" s="130"/>
      <c r="JR4" s="130"/>
      <c r="JS4" s="130"/>
      <c r="JT4" s="130"/>
      <c r="JU4" s="130"/>
      <c r="JV4" s="130"/>
      <c r="JW4" s="130"/>
      <c r="JX4" s="130"/>
      <c r="JY4" s="130"/>
      <c r="JZ4" s="130"/>
      <c r="KA4" s="130"/>
      <c r="KB4" s="130"/>
      <c r="KC4" s="130"/>
      <c r="KD4" s="130"/>
      <c r="KE4" s="130"/>
      <c r="KF4" s="130"/>
      <c r="KG4" s="130"/>
      <c r="KH4" s="130"/>
      <c r="KI4" s="130"/>
      <c r="KJ4" s="130"/>
      <c r="KK4" s="130"/>
      <c r="KL4" s="130"/>
      <c r="KM4" s="130"/>
      <c r="KN4" s="130"/>
      <c r="KO4" s="130"/>
      <c r="KP4" s="130"/>
      <c r="KQ4" s="130"/>
      <c r="KR4" s="130"/>
      <c r="KS4" s="130"/>
      <c r="KT4" s="130"/>
      <c r="KU4" s="130"/>
      <c r="KV4" s="130"/>
      <c r="KW4" s="130"/>
      <c r="KX4" s="130"/>
      <c r="KY4" s="130"/>
      <c r="KZ4" s="130"/>
      <c r="LA4" s="130"/>
      <c r="LB4" s="130"/>
      <c r="LC4" s="130"/>
      <c r="LD4" s="130"/>
      <c r="LE4" s="130"/>
      <c r="LF4" s="130"/>
      <c r="LG4" s="130"/>
      <c r="LH4" s="130"/>
      <c r="LI4" s="130"/>
      <c r="LJ4" s="130"/>
      <c r="LK4" s="130"/>
      <c r="LL4" s="130"/>
      <c r="LM4" s="130"/>
      <c r="LN4" s="130"/>
      <c r="LO4" s="130"/>
      <c r="LP4" s="130"/>
      <c r="LQ4" s="130"/>
      <c r="LR4" s="130"/>
      <c r="LS4" s="130"/>
      <c r="LT4" s="130"/>
      <c r="LU4" s="130"/>
      <c r="LV4" s="130"/>
      <c r="LW4" s="130"/>
      <c r="LX4" s="130"/>
      <c r="LY4" s="130"/>
      <c r="LZ4" s="130"/>
      <c r="MA4" s="130"/>
      <c r="MB4" s="130"/>
      <c r="MC4" s="130"/>
      <c r="MD4" s="130"/>
      <c r="ME4" s="130"/>
      <c r="MF4" s="130"/>
      <c r="MG4" s="130"/>
      <c r="MH4" s="130"/>
      <c r="MI4" s="130"/>
      <c r="MJ4" s="130"/>
      <c r="MK4" s="130"/>
      <c r="ML4" s="130"/>
      <c r="MM4" s="130"/>
      <c r="MN4" s="130"/>
      <c r="MO4" s="130"/>
      <c r="MP4" s="130"/>
      <c r="MQ4" s="130"/>
      <c r="MR4" s="130"/>
      <c r="MS4" s="130"/>
      <c r="MT4" s="130"/>
      <c r="MU4" s="130"/>
      <c r="MV4" s="130"/>
      <c r="MW4" s="130"/>
      <c r="MX4" s="130"/>
      <c r="MY4" s="130"/>
      <c r="MZ4" s="130"/>
      <c r="NA4" s="130"/>
      <c r="NB4" s="130"/>
      <c r="NC4" s="130"/>
      <c r="ND4" s="130"/>
      <c r="NE4" s="130"/>
      <c r="NF4" s="130"/>
      <c r="NG4" s="130"/>
      <c r="NH4" s="130"/>
      <c r="NI4" s="130"/>
      <c r="NJ4" s="130"/>
      <c r="NK4" s="130"/>
      <c r="NL4" s="130"/>
      <c r="NM4" s="130"/>
      <c r="NN4" s="130"/>
      <c r="NO4" s="130"/>
      <c r="NP4" s="130"/>
      <c r="NQ4" s="130"/>
      <c r="NR4" s="13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1" t="str">
        <f>データ!H6&amp;"　"&amp;データ!I6</f>
        <v>和歌山県橋本市　橋本駅前駐車場</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20" t="s">
        <v>1</v>
      </c>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2"/>
      <c r="AQ7" s="120" t="s">
        <v>2</v>
      </c>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2"/>
      <c r="CF7" s="120" t="s">
        <v>3</v>
      </c>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2"/>
      <c r="DU7" s="132" t="s">
        <v>4</v>
      </c>
      <c r="DV7" s="132"/>
      <c r="DW7" s="132"/>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23" t="s">
        <v>5</v>
      </c>
      <c r="FK7" s="123"/>
      <c r="FL7" s="123"/>
      <c r="FM7" s="123"/>
      <c r="FN7" s="123"/>
      <c r="FO7" s="123"/>
      <c r="FP7" s="123"/>
      <c r="FQ7" s="123"/>
      <c r="FR7" s="123"/>
      <c r="FS7" s="123"/>
      <c r="FT7" s="123"/>
      <c r="FU7" s="123"/>
      <c r="FV7" s="123"/>
      <c r="FW7" s="123"/>
      <c r="FX7" s="123"/>
      <c r="FY7" s="123"/>
      <c r="FZ7" s="123"/>
      <c r="GA7" s="123"/>
      <c r="GB7" s="123"/>
      <c r="GC7" s="123"/>
      <c r="GD7" s="123"/>
      <c r="GE7" s="123"/>
      <c r="GF7" s="123"/>
      <c r="GG7" s="123"/>
      <c r="GH7" s="123"/>
      <c r="GI7" s="123"/>
      <c r="GJ7" s="123"/>
      <c r="GK7" s="123"/>
      <c r="GL7" s="123"/>
      <c r="GM7" s="123"/>
      <c r="GN7" s="123"/>
      <c r="GO7" s="123"/>
      <c r="GP7" s="123"/>
      <c r="GQ7" s="123"/>
      <c r="GR7" s="123"/>
      <c r="GS7" s="123"/>
      <c r="GT7" s="123"/>
      <c r="GU7" s="123"/>
      <c r="GV7" s="123"/>
      <c r="GW7" s="123"/>
      <c r="GX7" s="123"/>
      <c r="GY7" s="2"/>
      <c r="GZ7" s="2"/>
      <c r="HA7" s="2"/>
      <c r="HB7" s="2"/>
      <c r="HC7" s="2"/>
      <c r="HD7" s="2"/>
      <c r="HE7" s="2"/>
      <c r="HF7" s="2"/>
      <c r="HG7" s="2"/>
      <c r="HH7" s="2"/>
      <c r="HI7" s="2"/>
      <c r="HJ7" s="2"/>
      <c r="HK7" s="2"/>
      <c r="HL7" s="2"/>
      <c r="HM7" s="2"/>
      <c r="HN7" s="2"/>
      <c r="HO7" s="2"/>
      <c r="HP7" s="2"/>
      <c r="HQ7" s="2"/>
      <c r="HR7" s="2"/>
      <c r="HS7" s="2"/>
      <c r="HT7" s="2"/>
      <c r="HU7" s="2"/>
      <c r="HV7" s="2"/>
      <c r="HW7" s="2"/>
      <c r="HX7" s="123" t="s">
        <v>6</v>
      </c>
      <c r="HY7" s="123"/>
      <c r="HZ7" s="123"/>
      <c r="IA7" s="123"/>
      <c r="IB7" s="123"/>
      <c r="IC7" s="123"/>
      <c r="ID7" s="123"/>
      <c r="IE7" s="123"/>
      <c r="IF7" s="123"/>
      <c r="IG7" s="123"/>
      <c r="IH7" s="123"/>
      <c r="II7" s="123"/>
      <c r="IJ7" s="123"/>
      <c r="IK7" s="123"/>
      <c r="IL7" s="123"/>
      <c r="IM7" s="123"/>
      <c r="IN7" s="123"/>
      <c r="IO7" s="123"/>
      <c r="IP7" s="123"/>
      <c r="IQ7" s="123"/>
      <c r="IR7" s="123"/>
      <c r="IS7" s="123"/>
      <c r="IT7" s="123"/>
      <c r="IU7" s="123"/>
      <c r="IV7" s="123"/>
      <c r="IW7" s="123"/>
      <c r="IX7" s="123"/>
      <c r="IY7" s="123"/>
      <c r="IZ7" s="123"/>
      <c r="JA7" s="123"/>
      <c r="JB7" s="123"/>
      <c r="JC7" s="123"/>
      <c r="JD7" s="123"/>
      <c r="JE7" s="123"/>
      <c r="JF7" s="123"/>
      <c r="JG7" s="123"/>
      <c r="JH7" s="123"/>
      <c r="JI7" s="123"/>
      <c r="JJ7" s="123"/>
      <c r="JK7" s="123"/>
      <c r="JL7" s="123"/>
      <c r="JM7" s="123"/>
      <c r="JN7" s="123"/>
      <c r="JO7" s="123"/>
      <c r="JP7" s="123"/>
      <c r="JQ7" s="123" t="s">
        <v>7</v>
      </c>
      <c r="JR7" s="123"/>
      <c r="JS7" s="123"/>
      <c r="JT7" s="123"/>
      <c r="JU7" s="123"/>
      <c r="JV7" s="123"/>
      <c r="JW7" s="123"/>
      <c r="JX7" s="123"/>
      <c r="JY7" s="123"/>
      <c r="JZ7" s="123"/>
      <c r="KA7" s="123"/>
      <c r="KB7" s="123"/>
      <c r="KC7" s="123"/>
      <c r="KD7" s="123"/>
      <c r="KE7" s="123"/>
      <c r="KF7" s="123"/>
      <c r="KG7" s="123"/>
      <c r="KH7" s="123"/>
      <c r="KI7" s="123"/>
      <c r="KJ7" s="123"/>
      <c r="KK7" s="123"/>
      <c r="KL7" s="123"/>
      <c r="KM7" s="123"/>
      <c r="KN7" s="123"/>
      <c r="KO7" s="123"/>
      <c r="KP7" s="123"/>
      <c r="KQ7" s="123"/>
      <c r="KR7" s="123"/>
      <c r="KS7" s="123"/>
      <c r="KT7" s="123"/>
      <c r="KU7" s="123"/>
      <c r="KV7" s="123"/>
      <c r="KW7" s="123"/>
      <c r="KX7" s="123"/>
      <c r="KY7" s="123"/>
      <c r="KZ7" s="123"/>
      <c r="LA7" s="123"/>
      <c r="LB7" s="123"/>
      <c r="LC7" s="123"/>
      <c r="LD7" s="123"/>
      <c r="LE7" s="123"/>
      <c r="LF7" s="123"/>
      <c r="LG7" s="123"/>
      <c r="LH7" s="123"/>
      <c r="LI7" s="123"/>
      <c r="LJ7" s="123" t="s">
        <v>8</v>
      </c>
      <c r="LK7" s="123"/>
      <c r="LL7" s="123"/>
      <c r="LM7" s="123"/>
      <c r="LN7" s="123"/>
      <c r="LO7" s="123"/>
      <c r="LP7" s="123"/>
      <c r="LQ7" s="123"/>
      <c r="LR7" s="123"/>
      <c r="LS7" s="123"/>
      <c r="LT7" s="123"/>
      <c r="LU7" s="123"/>
      <c r="LV7" s="123"/>
      <c r="LW7" s="123"/>
      <c r="LX7" s="123"/>
      <c r="LY7" s="123"/>
      <c r="LZ7" s="123"/>
      <c r="MA7" s="123"/>
      <c r="MB7" s="123"/>
      <c r="MC7" s="123"/>
      <c r="MD7" s="123"/>
      <c r="ME7" s="123"/>
      <c r="MF7" s="123"/>
      <c r="MG7" s="123"/>
      <c r="MH7" s="123"/>
      <c r="MI7" s="123"/>
      <c r="MJ7" s="123"/>
      <c r="MK7" s="123"/>
      <c r="ML7" s="123"/>
      <c r="MM7" s="123"/>
      <c r="MN7" s="123"/>
      <c r="MO7" s="123"/>
      <c r="MP7" s="123"/>
      <c r="MQ7" s="123"/>
      <c r="MR7" s="123"/>
      <c r="MS7" s="123"/>
      <c r="MT7" s="123"/>
      <c r="MU7" s="123"/>
      <c r="MV7" s="123"/>
      <c r="MW7" s="123"/>
      <c r="MX7" s="123"/>
      <c r="MY7" s="123"/>
      <c r="MZ7" s="123"/>
      <c r="NA7" s="123"/>
      <c r="NB7" s="123"/>
      <c r="NC7" s="3"/>
      <c r="ND7" s="133" t="s">
        <v>9</v>
      </c>
      <c r="NE7" s="134"/>
      <c r="NF7" s="134"/>
      <c r="NG7" s="134"/>
      <c r="NH7" s="134"/>
      <c r="NI7" s="134"/>
      <c r="NJ7" s="134"/>
      <c r="NK7" s="134"/>
      <c r="NL7" s="134"/>
      <c r="NM7" s="134"/>
      <c r="NN7" s="134"/>
      <c r="NO7" s="134"/>
      <c r="NP7" s="134"/>
      <c r="NQ7" s="135"/>
    </row>
    <row r="8" spans="1:382" ht="18.75" customHeight="1" x14ac:dyDescent="0.15">
      <c r="A8" s="2"/>
      <c r="B8" s="114" t="str">
        <f>データ!J7</f>
        <v>法非適用</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6"/>
      <c r="AQ8" s="114" t="str">
        <f>データ!K7</f>
        <v>駐車場整備事業</v>
      </c>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6"/>
      <c r="CF8" s="114" t="str">
        <f>データ!L7</f>
        <v>-</v>
      </c>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6"/>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7">
        <f>データ!U7</f>
        <v>267</v>
      </c>
      <c r="LK8" s="117"/>
      <c r="LL8" s="117"/>
      <c r="LM8" s="117"/>
      <c r="LN8" s="117"/>
      <c r="LO8" s="117"/>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3"/>
      <c r="ND8" s="128" t="s">
        <v>10</v>
      </c>
      <c r="NE8" s="129"/>
      <c r="NF8" s="118" t="s">
        <v>11</v>
      </c>
      <c r="NG8" s="118"/>
      <c r="NH8" s="118"/>
      <c r="NI8" s="118"/>
      <c r="NJ8" s="118"/>
      <c r="NK8" s="118"/>
      <c r="NL8" s="118"/>
      <c r="NM8" s="118"/>
      <c r="NN8" s="118"/>
      <c r="NO8" s="118"/>
      <c r="NP8" s="118"/>
      <c r="NQ8" s="119"/>
    </row>
    <row r="9" spans="1:382" ht="18.75" customHeight="1" x14ac:dyDescent="0.15">
      <c r="A9" s="2"/>
      <c r="B9" s="120" t="s">
        <v>12</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2"/>
      <c r="AQ9" s="120" t="s">
        <v>13</v>
      </c>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2"/>
      <c r="CF9" s="120" t="s">
        <v>14</v>
      </c>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2"/>
      <c r="DU9" s="123" t="s">
        <v>15</v>
      </c>
      <c r="DV9" s="123"/>
      <c r="DW9" s="123"/>
      <c r="DX9" s="123"/>
      <c r="DY9" s="123"/>
      <c r="DZ9" s="123"/>
      <c r="EA9" s="123"/>
      <c r="EB9" s="123"/>
      <c r="EC9" s="123"/>
      <c r="ED9" s="123"/>
      <c r="EE9" s="123"/>
      <c r="EF9" s="123"/>
      <c r="EG9" s="123"/>
      <c r="EH9" s="123"/>
      <c r="EI9" s="123"/>
      <c r="EJ9" s="123"/>
      <c r="EK9" s="123"/>
      <c r="EL9" s="123"/>
      <c r="EM9" s="123"/>
      <c r="EN9" s="123"/>
      <c r="EO9" s="123"/>
      <c r="EP9" s="123"/>
      <c r="EQ9" s="123"/>
      <c r="ER9" s="123"/>
      <c r="ES9" s="123"/>
      <c r="ET9" s="123"/>
      <c r="EU9" s="123"/>
      <c r="EV9" s="123"/>
      <c r="EW9" s="123"/>
      <c r="EX9" s="123"/>
      <c r="EY9" s="123"/>
      <c r="EZ9" s="123"/>
      <c r="FA9" s="123"/>
      <c r="FB9" s="123"/>
      <c r="FC9" s="123"/>
      <c r="FD9" s="123"/>
      <c r="FE9" s="123"/>
      <c r="FF9" s="123"/>
      <c r="FG9" s="123"/>
      <c r="FH9" s="123"/>
      <c r="FI9" s="123"/>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3" t="s">
        <v>16</v>
      </c>
      <c r="HY9" s="123"/>
      <c r="HZ9" s="123"/>
      <c r="IA9" s="123"/>
      <c r="IB9" s="123"/>
      <c r="IC9" s="123"/>
      <c r="ID9" s="123"/>
      <c r="IE9" s="123"/>
      <c r="IF9" s="123"/>
      <c r="IG9" s="123"/>
      <c r="IH9" s="123"/>
      <c r="II9" s="123"/>
      <c r="IJ9" s="123"/>
      <c r="IK9" s="123"/>
      <c r="IL9" s="123"/>
      <c r="IM9" s="123"/>
      <c r="IN9" s="123"/>
      <c r="IO9" s="123"/>
      <c r="IP9" s="123"/>
      <c r="IQ9" s="123"/>
      <c r="IR9" s="123"/>
      <c r="IS9" s="123"/>
      <c r="IT9" s="123"/>
      <c r="IU9" s="123"/>
      <c r="IV9" s="123"/>
      <c r="IW9" s="123"/>
      <c r="IX9" s="123"/>
      <c r="IY9" s="123"/>
      <c r="IZ9" s="123"/>
      <c r="JA9" s="123"/>
      <c r="JB9" s="123"/>
      <c r="JC9" s="123"/>
      <c r="JD9" s="123"/>
      <c r="JE9" s="123"/>
      <c r="JF9" s="123"/>
      <c r="JG9" s="123"/>
      <c r="JH9" s="123"/>
      <c r="JI9" s="123"/>
      <c r="JJ9" s="123"/>
      <c r="JK9" s="123"/>
      <c r="JL9" s="123"/>
      <c r="JM9" s="123"/>
      <c r="JN9" s="123"/>
      <c r="JO9" s="123"/>
      <c r="JP9" s="123"/>
      <c r="JQ9" s="123" t="s">
        <v>17</v>
      </c>
      <c r="JR9" s="123"/>
      <c r="JS9" s="123"/>
      <c r="JT9" s="123"/>
      <c r="JU9" s="123"/>
      <c r="JV9" s="123"/>
      <c r="JW9" s="123"/>
      <c r="JX9" s="123"/>
      <c r="JY9" s="123"/>
      <c r="JZ9" s="123"/>
      <c r="KA9" s="123"/>
      <c r="KB9" s="123"/>
      <c r="KC9" s="123"/>
      <c r="KD9" s="123"/>
      <c r="KE9" s="123"/>
      <c r="KF9" s="123"/>
      <c r="KG9" s="123"/>
      <c r="KH9" s="123"/>
      <c r="KI9" s="123"/>
      <c r="KJ9" s="123"/>
      <c r="KK9" s="123"/>
      <c r="KL9" s="123"/>
      <c r="KM9" s="123"/>
      <c r="KN9" s="123"/>
      <c r="KO9" s="123"/>
      <c r="KP9" s="123"/>
      <c r="KQ9" s="123"/>
      <c r="KR9" s="123"/>
      <c r="KS9" s="123"/>
      <c r="KT9" s="123"/>
      <c r="KU9" s="123"/>
      <c r="KV9" s="123"/>
      <c r="KW9" s="123"/>
      <c r="KX9" s="123"/>
      <c r="KY9" s="123"/>
      <c r="KZ9" s="123"/>
      <c r="LA9" s="123"/>
      <c r="LB9" s="123"/>
      <c r="LC9" s="123"/>
      <c r="LD9" s="123"/>
      <c r="LE9" s="123"/>
      <c r="LF9" s="123"/>
      <c r="LG9" s="123"/>
      <c r="LH9" s="123"/>
      <c r="LI9" s="123"/>
      <c r="LJ9" s="123" t="s">
        <v>18</v>
      </c>
      <c r="LK9" s="123"/>
      <c r="LL9" s="123"/>
      <c r="LM9" s="123"/>
      <c r="LN9" s="123"/>
      <c r="LO9" s="123"/>
      <c r="LP9" s="123"/>
      <c r="LQ9" s="123"/>
      <c r="LR9" s="123"/>
      <c r="LS9" s="123"/>
      <c r="LT9" s="123"/>
      <c r="LU9" s="123"/>
      <c r="LV9" s="123"/>
      <c r="LW9" s="123"/>
      <c r="LX9" s="123"/>
      <c r="LY9" s="123"/>
      <c r="LZ9" s="123"/>
      <c r="MA9" s="123"/>
      <c r="MB9" s="123"/>
      <c r="MC9" s="123"/>
      <c r="MD9" s="123"/>
      <c r="ME9" s="123"/>
      <c r="MF9" s="123"/>
      <c r="MG9" s="123"/>
      <c r="MH9" s="123"/>
      <c r="MI9" s="123"/>
      <c r="MJ9" s="123"/>
      <c r="MK9" s="123"/>
      <c r="ML9" s="123"/>
      <c r="MM9" s="123"/>
      <c r="MN9" s="123"/>
      <c r="MO9" s="123"/>
      <c r="MP9" s="123"/>
      <c r="MQ9" s="123"/>
      <c r="MR9" s="123"/>
      <c r="MS9" s="123"/>
      <c r="MT9" s="123"/>
      <c r="MU9" s="123"/>
      <c r="MV9" s="123"/>
      <c r="MW9" s="123"/>
      <c r="MX9" s="123"/>
      <c r="MY9" s="123"/>
      <c r="MZ9" s="123"/>
      <c r="NA9" s="123"/>
      <c r="NB9" s="123"/>
      <c r="NC9" s="3"/>
      <c r="ND9" s="124" t="s">
        <v>19</v>
      </c>
      <c r="NE9" s="125"/>
      <c r="NF9" s="126" t="s">
        <v>20</v>
      </c>
      <c r="NG9" s="126"/>
      <c r="NH9" s="126"/>
      <c r="NI9" s="126"/>
      <c r="NJ9" s="126"/>
      <c r="NK9" s="126"/>
      <c r="NL9" s="126"/>
      <c r="NM9" s="126"/>
      <c r="NN9" s="126"/>
      <c r="NO9" s="126"/>
      <c r="NP9" s="126"/>
      <c r="NQ9" s="127"/>
    </row>
    <row r="10" spans="1:382" ht="18.75" customHeight="1" x14ac:dyDescent="0.15">
      <c r="A10" s="2"/>
      <c r="B10" s="108" t="str">
        <f>データ!O7</f>
        <v>該当数値なし</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10"/>
      <c r="AQ10" s="111" t="s">
        <v>119</v>
      </c>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3"/>
      <c r="CF10" s="114" t="str">
        <f>データ!Q7</f>
        <v>広場式</v>
      </c>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6"/>
      <c r="DU10" s="117">
        <f>データ!R7</f>
        <v>40</v>
      </c>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7">
        <f>データ!V7</f>
        <v>11</v>
      </c>
      <c r="HY10" s="117"/>
      <c r="HZ10" s="117"/>
      <c r="IA10" s="117"/>
      <c r="IB10" s="117"/>
      <c r="IC10" s="117"/>
      <c r="ID10" s="117"/>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f>データ!W7</f>
        <v>420</v>
      </c>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131</v>
      </c>
      <c r="NE15" s="107"/>
      <c r="NF15" s="107"/>
      <c r="NG15" s="107"/>
      <c r="NH15" s="107"/>
      <c r="NI15" s="107"/>
      <c r="NJ15" s="107"/>
      <c r="NK15" s="107"/>
      <c r="NL15" s="107"/>
      <c r="NM15" s="107"/>
      <c r="NN15" s="107"/>
      <c r="NO15" s="107"/>
      <c r="NP15" s="107"/>
      <c r="NQ15" s="10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107"/>
      <c r="NF16" s="107"/>
      <c r="NG16" s="107"/>
      <c r="NH16" s="107"/>
      <c r="NI16" s="107"/>
      <c r="NJ16" s="107"/>
      <c r="NK16" s="107"/>
      <c r="NL16" s="107"/>
      <c r="NM16" s="107"/>
      <c r="NN16" s="107"/>
      <c r="NO16" s="107"/>
      <c r="NP16" s="107"/>
      <c r="NQ16" s="10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107"/>
      <c r="NF17" s="107"/>
      <c r="NG17" s="107"/>
      <c r="NH17" s="107"/>
      <c r="NI17" s="107"/>
      <c r="NJ17" s="107"/>
      <c r="NK17" s="107"/>
      <c r="NL17" s="107"/>
      <c r="NM17" s="107"/>
      <c r="NN17" s="107"/>
      <c r="NO17" s="107"/>
      <c r="NP17" s="107"/>
      <c r="NQ17" s="10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107"/>
      <c r="NF18" s="107"/>
      <c r="NG18" s="107"/>
      <c r="NH18" s="107"/>
      <c r="NI18" s="107"/>
      <c r="NJ18" s="107"/>
      <c r="NK18" s="107"/>
      <c r="NL18" s="107"/>
      <c r="NM18" s="107"/>
      <c r="NN18" s="107"/>
      <c r="NO18" s="107"/>
      <c r="NP18" s="107"/>
      <c r="NQ18" s="10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107"/>
      <c r="NF19" s="107"/>
      <c r="NG19" s="107"/>
      <c r="NH19" s="107"/>
      <c r="NI19" s="107"/>
      <c r="NJ19" s="107"/>
      <c r="NK19" s="107"/>
      <c r="NL19" s="107"/>
      <c r="NM19" s="107"/>
      <c r="NN19" s="107"/>
      <c r="NO19" s="107"/>
      <c r="NP19" s="107"/>
      <c r="NQ19" s="10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107"/>
      <c r="NF20" s="107"/>
      <c r="NG20" s="107"/>
      <c r="NH20" s="107"/>
      <c r="NI20" s="107"/>
      <c r="NJ20" s="107"/>
      <c r="NK20" s="107"/>
      <c r="NL20" s="107"/>
      <c r="NM20" s="107"/>
      <c r="NN20" s="107"/>
      <c r="NO20" s="107"/>
      <c r="NP20" s="107"/>
      <c r="NQ20" s="10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107"/>
      <c r="NF21" s="107"/>
      <c r="NG21" s="107"/>
      <c r="NH21" s="107"/>
      <c r="NI21" s="107"/>
      <c r="NJ21" s="107"/>
      <c r="NK21" s="107"/>
      <c r="NL21" s="107"/>
      <c r="NM21" s="107"/>
      <c r="NN21" s="107"/>
      <c r="NO21" s="107"/>
      <c r="NP21" s="107"/>
      <c r="NQ21" s="10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107"/>
      <c r="NF22" s="107"/>
      <c r="NG22" s="107"/>
      <c r="NH22" s="107"/>
      <c r="NI22" s="107"/>
      <c r="NJ22" s="107"/>
      <c r="NK22" s="107"/>
      <c r="NL22" s="107"/>
      <c r="NM22" s="107"/>
      <c r="NN22" s="107"/>
      <c r="NO22" s="107"/>
      <c r="NP22" s="107"/>
      <c r="NQ22" s="10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107"/>
      <c r="NF23" s="107"/>
      <c r="NG23" s="107"/>
      <c r="NH23" s="107"/>
      <c r="NI23" s="107"/>
      <c r="NJ23" s="107"/>
      <c r="NK23" s="107"/>
      <c r="NL23" s="107"/>
      <c r="NM23" s="107"/>
      <c r="NN23" s="107"/>
      <c r="NO23" s="107"/>
      <c r="NP23" s="107"/>
      <c r="NQ23" s="10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107"/>
      <c r="NF24" s="107"/>
      <c r="NG24" s="107"/>
      <c r="NH24" s="107"/>
      <c r="NI24" s="107"/>
      <c r="NJ24" s="107"/>
      <c r="NK24" s="107"/>
      <c r="NL24" s="107"/>
      <c r="NM24" s="107"/>
      <c r="NN24" s="107"/>
      <c r="NO24" s="107"/>
      <c r="NP24" s="107"/>
      <c r="NQ24" s="10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107"/>
      <c r="NF25" s="107"/>
      <c r="NG25" s="107"/>
      <c r="NH25" s="107"/>
      <c r="NI25" s="107"/>
      <c r="NJ25" s="107"/>
      <c r="NK25" s="107"/>
      <c r="NL25" s="107"/>
      <c r="NM25" s="107"/>
      <c r="NN25" s="107"/>
      <c r="NO25" s="107"/>
      <c r="NP25" s="107"/>
      <c r="NQ25" s="10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107"/>
      <c r="NF26" s="107"/>
      <c r="NG26" s="107"/>
      <c r="NH26" s="107"/>
      <c r="NI26" s="107"/>
      <c r="NJ26" s="107"/>
      <c r="NK26" s="107"/>
      <c r="NL26" s="107"/>
      <c r="NM26" s="107"/>
      <c r="NN26" s="107"/>
      <c r="NO26" s="107"/>
      <c r="NP26" s="107"/>
      <c r="NQ26" s="10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107"/>
      <c r="NF27" s="107"/>
      <c r="NG27" s="107"/>
      <c r="NH27" s="107"/>
      <c r="NI27" s="107"/>
      <c r="NJ27" s="107"/>
      <c r="NK27" s="107"/>
      <c r="NL27" s="107"/>
      <c r="NM27" s="107"/>
      <c r="NN27" s="107"/>
      <c r="NO27" s="107"/>
      <c r="NP27" s="107"/>
      <c r="NQ27" s="10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107"/>
      <c r="NF28" s="107"/>
      <c r="NG28" s="107"/>
      <c r="NH28" s="107"/>
      <c r="NI28" s="107"/>
      <c r="NJ28" s="107"/>
      <c r="NK28" s="107"/>
      <c r="NL28" s="107"/>
      <c r="NM28" s="107"/>
      <c r="NN28" s="107"/>
      <c r="NO28" s="107"/>
      <c r="NP28" s="107"/>
      <c r="NQ28" s="10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107"/>
      <c r="NF29" s="107"/>
      <c r="NG29" s="107"/>
      <c r="NH29" s="107"/>
      <c r="NI29" s="107"/>
      <c r="NJ29" s="107"/>
      <c r="NK29" s="107"/>
      <c r="NL29" s="107"/>
      <c r="NM29" s="107"/>
      <c r="NN29" s="107"/>
      <c r="NO29" s="107"/>
      <c r="NP29" s="107"/>
      <c r="NQ29" s="10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107"/>
      <c r="NF30" s="107"/>
      <c r="NG30" s="107"/>
      <c r="NH30" s="107"/>
      <c r="NI30" s="107"/>
      <c r="NJ30" s="107"/>
      <c r="NK30" s="107"/>
      <c r="NL30" s="107"/>
      <c r="NM30" s="107"/>
      <c r="NN30" s="107"/>
      <c r="NO30" s="107"/>
      <c r="NP30" s="107"/>
      <c r="NQ30" s="10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297.39999999999998</v>
      </c>
      <c r="V31" s="98"/>
      <c r="W31" s="98"/>
      <c r="X31" s="98"/>
      <c r="Y31" s="98"/>
      <c r="Z31" s="98"/>
      <c r="AA31" s="98"/>
      <c r="AB31" s="98"/>
      <c r="AC31" s="98"/>
      <c r="AD31" s="98"/>
      <c r="AE31" s="98"/>
      <c r="AF31" s="98"/>
      <c r="AG31" s="98"/>
      <c r="AH31" s="98"/>
      <c r="AI31" s="98"/>
      <c r="AJ31" s="98"/>
      <c r="AK31" s="98"/>
      <c r="AL31" s="98"/>
      <c r="AM31" s="98"/>
      <c r="AN31" s="98">
        <f>データ!Z7</f>
        <v>217.7</v>
      </c>
      <c r="AO31" s="98"/>
      <c r="AP31" s="98"/>
      <c r="AQ31" s="98"/>
      <c r="AR31" s="98"/>
      <c r="AS31" s="98"/>
      <c r="AT31" s="98"/>
      <c r="AU31" s="98"/>
      <c r="AV31" s="98"/>
      <c r="AW31" s="98"/>
      <c r="AX31" s="98"/>
      <c r="AY31" s="98"/>
      <c r="AZ31" s="98"/>
      <c r="BA31" s="98"/>
      <c r="BB31" s="98"/>
      <c r="BC31" s="98"/>
      <c r="BD31" s="98"/>
      <c r="BE31" s="98"/>
      <c r="BF31" s="98"/>
      <c r="BG31" s="98">
        <f>データ!AA7</f>
        <v>194.1</v>
      </c>
      <c r="BH31" s="98"/>
      <c r="BI31" s="98"/>
      <c r="BJ31" s="98"/>
      <c r="BK31" s="98"/>
      <c r="BL31" s="98"/>
      <c r="BM31" s="98"/>
      <c r="BN31" s="98"/>
      <c r="BO31" s="98"/>
      <c r="BP31" s="98"/>
      <c r="BQ31" s="98"/>
      <c r="BR31" s="98"/>
      <c r="BS31" s="98"/>
      <c r="BT31" s="98"/>
      <c r="BU31" s="98"/>
      <c r="BV31" s="98"/>
      <c r="BW31" s="98"/>
      <c r="BX31" s="98"/>
      <c r="BY31" s="98"/>
      <c r="BZ31" s="98">
        <f>データ!AB7</f>
        <v>221.3</v>
      </c>
      <c r="CA31" s="98"/>
      <c r="CB31" s="98"/>
      <c r="CC31" s="98"/>
      <c r="CD31" s="98"/>
      <c r="CE31" s="98"/>
      <c r="CF31" s="98"/>
      <c r="CG31" s="98"/>
      <c r="CH31" s="98"/>
      <c r="CI31" s="98"/>
      <c r="CJ31" s="98"/>
      <c r="CK31" s="98"/>
      <c r="CL31" s="98"/>
      <c r="CM31" s="98"/>
      <c r="CN31" s="98"/>
      <c r="CO31" s="98"/>
      <c r="CP31" s="98"/>
      <c r="CQ31" s="98"/>
      <c r="CR31" s="98"/>
      <c r="CS31" s="98">
        <f>データ!AC7</f>
        <v>258</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68.8</v>
      </c>
      <c r="JD31" s="67"/>
      <c r="JE31" s="67"/>
      <c r="JF31" s="67"/>
      <c r="JG31" s="67"/>
      <c r="JH31" s="67"/>
      <c r="JI31" s="67"/>
      <c r="JJ31" s="67"/>
      <c r="JK31" s="67"/>
      <c r="JL31" s="67"/>
      <c r="JM31" s="67"/>
      <c r="JN31" s="67"/>
      <c r="JO31" s="67"/>
      <c r="JP31" s="67"/>
      <c r="JQ31" s="67"/>
      <c r="JR31" s="67"/>
      <c r="JS31" s="67"/>
      <c r="JT31" s="67"/>
      <c r="JU31" s="68"/>
      <c r="JV31" s="66">
        <f>データ!DL7</f>
        <v>100</v>
      </c>
      <c r="JW31" s="67"/>
      <c r="JX31" s="67"/>
      <c r="JY31" s="67"/>
      <c r="JZ31" s="67"/>
      <c r="KA31" s="67"/>
      <c r="KB31" s="67"/>
      <c r="KC31" s="67"/>
      <c r="KD31" s="67"/>
      <c r="KE31" s="67"/>
      <c r="KF31" s="67"/>
      <c r="KG31" s="67"/>
      <c r="KH31" s="67"/>
      <c r="KI31" s="67"/>
      <c r="KJ31" s="67"/>
      <c r="KK31" s="67"/>
      <c r="KL31" s="67"/>
      <c r="KM31" s="67"/>
      <c r="KN31" s="68"/>
      <c r="KO31" s="66">
        <f>データ!DM7</f>
        <v>72.7</v>
      </c>
      <c r="KP31" s="67"/>
      <c r="KQ31" s="67"/>
      <c r="KR31" s="67"/>
      <c r="KS31" s="67"/>
      <c r="KT31" s="67"/>
      <c r="KU31" s="67"/>
      <c r="KV31" s="67"/>
      <c r="KW31" s="67"/>
      <c r="KX31" s="67"/>
      <c r="KY31" s="67"/>
      <c r="KZ31" s="67"/>
      <c r="LA31" s="67"/>
      <c r="LB31" s="67"/>
      <c r="LC31" s="67"/>
      <c r="LD31" s="67"/>
      <c r="LE31" s="67"/>
      <c r="LF31" s="67"/>
      <c r="LG31" s="68"/>
      <c r="LH31" s="66">
        <f>データ!DN7</f>
        <v>100</v>
      </c>
      <c r="LI31" s="67"/>
      <c r="LJ31" s="67"/>
      <c r="LK31" s="67"/>
      <c r="LL31" s="67"/>
      <c r="LM31" s="67"/>
      <c r="LN31" s="67"/>
      <c r="LO31" s="67"/>
      <c r="LP31" s="67"/>
      <c r="LQ31" s="67"/>
      <c r="LR31" s="67"/>
      <c r="LS31" s="67"/>
      <c r="LT31" s="67"/>
      <c r="LU31" s="67"/>
      <c r="LV31" s="67"/>
      <c r="LW31" s="67"/>
      <c r="LX31" s="67"/>
      <c r="LY31" s="67"/>
      <c r="LZ31" s="68"/>
      <c r="MA31" s="66">
        <f>データ!DO7</f>
        <v>118.2</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384.2</v>
      </c>
      <c r="V32" s="98"/>
      <c r="W32" s="98"/>
      <c r="X32" s="98"/>
      <c r="Y32" s="98"/>
      <c r="Z32" s="98"/>
      <c r="AA32" s="98"/>
      <c r="AB32" s="98"/>
      <c r="AC32" s="98"/>
      <c r="AD32" s="98"/>
      <c r="AE32" s="98"/>
      <c r="AF32" s="98"/>
      <c r="AG32" s="98"/>
      <c r="AH32" s="98"/>
      <c r="AI32" s="98"/>
      <c r="AJ32" s="98"/>
      <c r="AK32" s="98"/>
      <c r="AL32" s="98"/>
      <c r="AM32" s="98"/>
      <c r="AN32" s="98">
        <f>データ!AE7</f>
        <v>754.2</v>
      </c>
      <c r="AO32" s="98"/>
      <c r="AP32" s="98"/>
      <c r="AQ32" s="98"/>
      <c r="AR32" s="98"/>
      <c r="AS32" s="98"/>
      <c r="AT32" s="98"/>
      <c r="AU32" s="98"/>
      <c r="AV32" s="98"/>
      <c r="AW32" s="98"/>
      <c r="AX32" s="98"/>
      <c r="AY32" s="98"/>
      <c r="AZ32" s="98"/>
      <c r="BA32" s="98"/>
      <c r="BB32" s="98"/>
      <c r="BC32" s="98"/>
      <c r="BD32" s="98"/>
      <c r="BE32" s="98"/>
      <c r="BF32" s="98"/>
      <c r="BG32" s="98">
        <f>データ!AF7</f>
        <v>383.4</v>
      </c>
      <c r="BH32" s="98"/>
      <c r="BI32" s="98"/>
      <c r="BJ32" s="98"/>
      <c r="BK32" s="98"/>
      <c r="BL32" s="98"/>
      <c r="BM32" s="98"/>
      <c r="BN32" s="98"/>
      <c r="BO32" s="98"/>
      <c r="BP32" s="98"/>
      <c r="BQ32" s="98"/>
      <c r="BR32" s="98"/>
      <c r="BS32" s="98"/>
      <c r="BT32" s="98"/>
      <c r="BU32" s="98"/>
      <c r="BV32" s="98"/>
      <c r="BW32" s="98"/>
      <c r="BX32" s="98"/>
      <c r="BY32" s="98"/>
      <c r="BZ32" s="98">
        <f>データ!AG7</f>
        <v>338.4</v>
      </c>
      <c r="CA32" s="98"/>
      <c r="CB32" s="98"/>
      <c r="CC32" s="98"/>
      <c r="CD32" s="98"/>
      <c r="CE32" s="98"/>
      <c r="CF32" s="98"/>
      <c r="CG32" s="98"/>
      <c r="CH32" s="98"/>
      <c r="CI32" s="98"/>
      <c r="CJ32" s="98"/>
      <c r="CK32" s="98"/>
      <c r="CL32" s="98"/>
      <c r="CM32" s="98"/>
      <c r="CN32" s="98"/>
      <c r="CO32" s="98"/>
      <c r="CP32" s="98"/>
      <c r="CQ32" s="98"/>
      <c r="CR32" s="98"/>
      <c r="CS32" s="98">
        <f>データ!AH7</f>
        <v>1268.9000000000001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2</v>
      </c>
      <c r="FF32" s="98"/>
      <c r="FG32" s="98"/>
      <c r="FH32" s="98"/>
      <c r="FI32" s="98"/>
      <c r="FJ32" s="98"/>
      <c r="FK32" s="98"/>
      <c r="FL32" s="98"/>
      <c r="FM32" s="98"/>
      <c r="FN32" s="98"/>
      <c r="FO32" s="98"/>
      <c r="FP32" s="98"/>
      <c r="FQ32" s="98"/>
      <c r="FR32" s="98"/>
      <c r="FS32" s="98"/>
      <c r="FT32" s="98"/>
      <c r="FU32" s="98"/>
      <c r="FV32" s="98"/>
      <c r="FW32" s="98"/>
      <c r="FX32" s="98">
        <f>データ!AQ7</f>
        <v>10.199999999999999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1.9</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279.89999999999998</v>
      </c>
      <c r="JD32" s="67"/>
      <c r="JE32" s="67"/>
      <c r="JF32" s="67"/>
      <c r="JG32" s="67"/>
      <c r="JH32" s="67"/>
      <c r="JI32" s="67"/>
      <c r="JJ32" s="67"/>
      <c r="JK32" s="67"/>
      <c r="JL32" s="67"/>
      <c r="JM32" s="67"/>
      <c r="JN32" s="67"/>
      <c r="JO32" s="67"/>
      <c r="JP32" s="67"/>
      <c r="JQ32" s="67"/>
      <c r="JR32" s="67"/>
      <c r="JS32" s="67"/>
      <c r="JT32" s="67"/>
      <c r="JU32" s="68"/>
      <c r="JV32" s="66">
        <f>データ!DQ7</f>
        <v>295.5</v>
      </c>
      <c r="JW32" s="67"/>
      <c r="JX32" s="67"/>
      <c r="JY32" s="67"/>
      <c r="JZ32" s="67"/>
      <c r="KA32" s="67"/>
      <c r="KB32" s="67"/>
      <c r="KC32" s="67"/>
      <c r="KD32" s="67"/>
      <c r="KE32" s="67"/>
      <c r="KF32" s="67"/>
      <c r="KG32" s="67"/>
      <c r="KH32" s="67"/>
      <c r="KI32" s="67"/>
      <c r="KJ32" s="67"/>
      <c r="KK32" s="67"/>
      <c r="KL32" s="67"/>
      <c r="KM32" s="67"/>
      <c r="KN32" s="68"/>
      <c r="KO32" s="66">
        <f>データ!DR7</f>
        <v>224.4</v>
      </c>
      <c r="KP32" s="67"/>
      <c r="KQ32" s="67"/>
      <c r="KR32" s="67"/>
      <c r="KS32" s="67"/>
      <c r="KT32" s="67"/>
      <c r="KU32" s="67"/>
      <c r="KV32" s="67"/>
      <c r="KW32" s="67"/>
      <c r="KX32" s="67"/>
      <c r="KY32" s="67"/>
      <c r="KZ32" s="67"/>
      <c r="LA32" s="67"/>
      <c r="LB32" s="67"/>
      <c r="LC32" s="67"/>
      <c r="LD32" s="67"/>
      <c r="LE32" s="67"/>
      <c r="LF32" s="67"/>
      <c r="LG32" s="68"/>
      <c r="LH32" s="66">
        <f>データ!DS7</f>
        <v>251.9</v>
      </c>
      <c r="LI32" s="67"/>
      <c r="LJ32" s="67"/>
      <c r="LK32" s="67"/>
      <c r="LL32" s="67"/>
      <c r="LM32" s="67"/>
      <c r="LN32" s="67"/>
      <c r="LO32" s="67"/>
      <c r="LP32" s="67"/>
      <c r="LQ32" s="67"/>
      <c r="LR32" s="67"/>
      <c r="LS32" s="67"/>
      <c r="LT32" s="67"/>
      <c r="LU32" s="67"/>
      <c r="LV32" s="67"/>
      <c r="LW32" s="67"/>
      <c r="LX32" s="67"/>
      <c r="LY32" s="67"/>
      <c r="LZ32" s="68"/>
      <c r="MA32" s="66">
        <f>データ!DT7</f>
        <v>291.5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129</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128</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66.400000000000006</v>
      </c>
      <c r="EM52" s="98"/>
      <c r="EN52" s="98"/>
      <c r="EO52" s="98"/>
      <c r="EP52" s="98"/>
      <c r="EQ52" s="98"/>
      <c r="ER52" s="98"/>
      <c r="ES52" s="98"/>
      <c r="ET52" s="98"/>
      <c r="EU52" s="98"/>
      <c r="EV52" s="98"/>
      <c r="EW52" s="98"/>
      <c r="EX52" s="98"/>
      <c r="EY52" s="98"/>
      <c r="EZ52" s="98"/>
      <c r="FA52" s="98"/>
      <c r="FB52" s="98"/>
      <c r="FC52" s="98"/>
      <c r="FD52" s="98"/>
      <c r="FE52" s="98">
        <f>データ!BG7</f>
        <v>54</v>
      </c>
      <c r="FF52" s="98"/>
      <c r="FG52" s="98"/>
      <c r="FH52" s="98"/>
      <c r="FI52" s="98"/>
      <c r="FJ52" s="98"/>
      <c r="FK52" s="98"/>
      <c r="FL52" s="98"/>
      <c r="FM52" s="98"/>
      <c r="FN52" s="98"/>
      <c r="FO52" s="98"/>
      <c r="FP52" s="98"/>
      <c r="FQ52" s="98"/>
      <c r="FR52" s="98"/>
      <c r="FS52" s="98"/>
      <c r="FT52" s="98"/>
      <c r="FU52" s="98"/>
      <c r="FV52" s="98"/>
      <c r="FW52" s="98"/>
      <c r="FX52" s="98">
        <f>データ!BH7</f>
        <v>48.2</v>
      </c>
      <c r="FY52" s="98"/>
      <c r="FZ52" s="98"/>
      <c r="GA52" s="98"/>
      <c r="GB52" s="98"/>
      <c r="GC52" s="98"/>
      <c r="GD52" s="98"/>
      <c r="GE52" s="98"/>
      <c r="GF52" s="98"/>
      <c r="GG52" s="98"/>
      <c r="GH52" s="98"/>
      <c r="GI52" s="98"/>
      <c r="GJ52" s="98"/>
      <c r="GK52" s="98"/>
      <c r="GL52" s="98"/>
      <c r="GM52" s="98"/>
      <c r="GN52" s="98"/>
      <c r="GO52" s="98"/>
      <c r="GP52" s="98"/>
      <c r="GQ52" s="98">
        <f>データ!BI7</f>
        <v>54.8</v>
      </c>
      <c r="GR52" s="98"/>
      <c r="GS52" s="98"/>
      <c r="GT52" s="98"/>
      <c r="GU52" s="98"/>
      <c r="GV52" s="98"/>
      <c r="GW52" s="98"/>
      <c r="GX52" s="98"/>
      <c r="GY52" s="98"/>
      <c r="GZ52" s="98"/>
      <c r="HA52" s="98"/>
      <c r="HB52" s="98"/>
      <c r="HC52" s="98"/>
      <c r="HD52" s="98"/>
      <c r="HE52" s="98"/>
      <c r="HF52" s="98"/>
      <c r="HG52" s="98"/>
      <c r="HH52" s="98"/>
      <c r="HI52" s="98"/>
      <c r="HJ52" s="98">
        <f>データ!BJ7</f>
        <v>61.2</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1791</v>
      </c>
      <c r="JD52" s="97"/>
      <c r="JE52" s="97"/>
      <c r="JF52" s="97"/>
      <c r="JG52" s="97"/>
      <c r="JH52" s="97"/>
      <c r="JI52" s="97"/>
      <c r="JJ52" s="97"/>
      <c r="JK52" s="97"/>
      <c r="JL52" s="97"/>
      <c r="JM52" s="97"/>
      <c r="JN52" s="97"/>
      <c r="JO52" s="97"/>
      <c r="JP52" s="97"/>
      <c r="JQ52" s="97"/>
      <c r="JR52" s="97"/>
      <c r="JS52" s="97"/>
      <c r="JT52" s="97"/>
      <c r="JU52" s="97"/>
      <c r="JV52" s="97">
        <f>データ!BR7</f>
        <v>1295</v>
      </c>
      <c r="JW52" s="97"/>
      <c r="JX52" s="97"/>
      <c r="JY52" s="97"/>
      <c r="JZ52" s="97"/>
      <c r="KA52" s="97"/>
      <c r="KB52" s="97"/>
      <c r="KC52" s="97"/>
      <c r="KD52" s="97"/>
      <c r="KE52" s="97"/>
      <c r="KF52" s="97"/>
      <c r="KG52" s="97"/>
      <c r="KH52" s="97"/>
      <c r="KI52" s="97"/>
      <c r="KJ52" s="97"/>
      <c r="KK52" s="97"/>
      <c r="KL52" s="97"/>
      <c r="KM52" s="97"/>
      <c r="KN52" s="97"/>
      <c r="KO52" s="97">
        <f>データ!BS7</f>
        <v>758</v>
      </c>
      <c r="KP52" s="97"/>
      <c r="KQ52" s="97"/>
      <c r="KR52" s="97"/>
      <c r="KS52" s="97"/>
      <c r="KT52" s="97"/>
      <c r="KU52" s="97"/>
      <c r="KV52" s="97"/>
      <c r="KW52" s="97"/>
      <c r="KX52" s="97"/>
      <c r="KY52" s="97"/>
      <c r="KZ52" s="97"/>
      <c r="LA52" s="97"/>
      <c r="LB52" s="97"/>
      <c r="LC52" s="97"/>
      <c r="LD52" s="97"/>
      <c r="LE52" s="97"/>
      <c r="LF52" s="97"/>
      <c r="LG52" s="97"/>
      <c r="LH52" s="97">
        <f>データ!BT7</f>
        <v>975</v>
      </c>
      <c r="LI52" s="97"/>
      <c r="LJ52" s="97"/>
      <c r="LK52" s="97"/>
      <c r="LL52" s="97"/>
      <c r="LM52" s="97"/>
      <c r="LN52" s="97"/>
      <c r="LO52" s="97"/>
      <c r="LP52" s="97"/>
      <c r="LQ52" s="97"/>
      <c r="LR52" s="97"/>
      <c r="LS52" s="97"/>
      <c r="LT52" s="97"/>
      <c r="LU52" s="97"/>
      <c r="LV52" s="97"/>
      <c r="LW52" s="97"/>
      <c r="LX52" s="97"/>
      <c r="LY52" s="97"/>
      <c r="LZ52" s="97"/>
      <c r="MA52" s="97">
        <f>データ!BU7</f>
        <v>1280</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17</v>
      </c>
      <c r="V53" s="97"/>
      <c r="W53" s="97"/>
      <c r="X53" s="97"/>
      <c r="Y53" s="97"/>
      <c r="Z53" s="97"/>
      <c r="AA53" s="97"/>
      <c r="AB53" s="97"/>
      <c r="AC53" s="97"/>
      <c r="AD53" s="97"/>
      <c r="AE53" s="97"/>
      <c r="AF53" s="97"/>
      <c r="AG53" s="97"/>
      <c r="AH53" s="97"/>
      <c r="AI53" s="97"/>
      <c r="AJ53" s="97"/>
      <c r="AK53" s="97"/>
      <c r="AL53" s="97"/>
      <c r="AM53" s="97"/>
      <c r="AN53" s="97">
        <f>データ!BA7</f>
        <v>15</v>
      </c>
      <c r="AO53" s="97"/>
      <c r="AP53" s="97"/>
      <c r="AQ53" s="97"/>
      <c r="AR53" s="97"/>
      <c r="AS53" s="97"/>
      <c r="AT53" s="97"/>
      <c r="AU53" s="97"/>
      <c r="AV53" s="97"/>
      <c r="AW53" s="97"/>
      <c r="AX53" s="97"/>
      <c r="AY53" s="97"/>
      <c r="AZ53" s="97"/>
      <c r="BA53" s="97"/>
      <c r="BB53" s="97"/>
      <c r="BC53" s="97"/>
      <c r="BD53" s="97"/>
      <c r="BE53" s="97"/>
      <c r="BF53" s="97"/>
      <c r="BG53" s="97">
        <f>データ!BB7</f>
        <v>407</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30.4</v>
      </c>
      <c r="EM53" s="98"/>
      <c r="EN53" s="98"/>
      <c r="EO53" s="98"/>
      <c r="EP53" s="98"/>
      <c r="EQ53" s="98"/>
      <c r="ER53" s="98"/>
      <c r="ES53" s="98"/>
      <c r="ET53" s="98"/>
      <c r="EU53" s="98"/>
      <c r="EV53" s="98"/>
      <c r="EW53" s="98"/>
      <c r="EX53" s="98"/>
      <c r="EY53" s="98"/>
      <c r="EZ53" s="98"/>
      <c r="FA53" s="98"/>
      <c r="FB53" s="98"/>
      <c r="FC53" s="98"/>
      <c r="FD53" s="98"/>
      <c r="FE53" s="98">
        <f>データ!BL7</f>
        <v>33.6</v>
      </c>
      <c r="FF53" s="98"/>
      <c r="FG53" s="98"/>
      <c r="FH53" s="98"/>
      <c r="FI53" s="98"/>
      <c r="FJ53" s="98"/>
      <c r="FK53" s="98"/>
      <c r="FL53" s="98"/>
      <c r="FM53" s="98"/>
      <c r="FN53" s="98"/>
      <c r="FO53" s="98"/>
      <c r="FP53" s="98"/>
      <c r="FQ53" s="98"/>
      <c r="FR53" s="98"/>
      <c r="FS53" s="98"/>
      <c r="FT53" s="98"/>
      <c r="FU53" s="98"/>
      <c r="FV53" s="98"/>
      <c r="FW53" s="98"/>
      <c r="FX53" s="98">
        <f>データ!BM7</f>
        <v>-122.5</v>
      </c>
      <c r="FY53" s="98"/>
      <c r="FZ53" s="98"/>
      <c r="GA53" s="98"/>
      <c r="GB53" s="98"/>
      <c r="GC53" s="98"/>
      <c r="GD53" s="98"/>
      <c r="GE53" s="98"/>
      <c r="GF53" s="98"/>
      <c r="GG53" s="98"/>
      <c r="GH53" s="98"/>
      <c r="GI53" s="98"/>
      <c r="GJ53" s="98"/>
      <c r="GK53" s="98"/>
      <c r="GL53" s="98"/>
      <c r="GM53" s="98"/>
      <c r="GN53" s="98"/>
      <c r="GO53" s="98"/>
      <c r="GP53" s="98"/>
      <c r="GQ53" s="98">
        <f>データ!BN7</f>
        <v>8.5</v>
      </c>
      <c r="GR53" s="98"/>
      <c r="GS53" s="98"/>
      <c r="GT53" s="98"/>
      <c r="GU53" s="98"/>
      <c r="GV53" s="98"/>
      <c r="GW53" s="98"/>
      <c r="GX53" s="98"/>
      <c r="GY53" s="98"/>
      <c r="GZ53" s="98"/>
      <c r="HA53" s="98"/>
      <c r="HB53" s="98"/>
      <c r="HC53" s="98"/>
      <c r="HD53" s="98"/>
      <c r="HE53" s="98"/>
      <c r="HF53" s="98"/>
      <c r="HG53" s="98"/>
      <c r="HH53" s="98"/>
      <c r="HI53" s="98"/>
      <c r="HJ53" s="98">
        <f>データ!BO7</f>
        <v>26.6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8183</v>
      </c>
      <c r="JD53" s="97"/>
      <c r="JE53" s="97"/>
      <c r="JF53" s="97"/>
      <c r="JG53" s="97"/>
      <c r="JH53" s="97"/>
      <c r="JI53" s="97"/>
      <c r="JJ53" s="97"/>
      <c r="JK53" s="97"/>
      <c r="JL53" s="97"/>
      <c r="JM53" s="97"/>
      <c r="JN53" s="97"/>
      <c r="JO53" s="97"/>
      <c r="JP53" s="97"/>
      <c r="JQ53" s="97"/>
      <c r="JR53" s="97"/>
      <c r="JS53" s="97"/>
      <c r="JT53" s="97"/>
      <c r="JU53" s="97"/>
      <c r="JV53" s="97">
        <f>データ!BW7</f>
        <v>7940</v>
      </c>
      <c r="JW53" s="97"/>
      <c r="JX53" s="97"/>
      <c r="JY53" s="97"/>
      <c r="JZ53" s="97"/>
      <c r="KA53" s="97"/>
      <c r="KB53" s="97"/>
      <c r="KC53" s="97"/>
      <c r="KD53" s="97"/>
      <c r="KE53" s="97"/>
      <c r="KF53" s="97"/>
      <c r="KG53" s="97"/>
      <c r="KH53" s="97"/>
      <c r="KI53" s="97"/>
      <c r="KJ53" s="97"/>
      <c r="KK53" s="97"/>
      <c r="KL53" s="97"/>
      <c r="KM53" s="97"/>
      <c r="KN53" s="97"/>
      <c r="KO53" s="97">
        <f>データ!BX7</f>
        <v>2576</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130</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1628</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12000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83.1</v>
      </c>
      <c r="KB78" s="67"/>
      <c r="KC78" s="67"/>
      <c r="KD78" s="67"/>
      <c r="KE78" s="67"/>
      <c r="KF78" s="67"/>
      <c r="KG78" s="67"/>
      <c r="KH78" s="67"/>
      <c r="KI78" s="67"/>
      <c r="KJ78" s="67"/>
      <c r="KK78" s="67"/>
      <c r="KL78" s="67"/>
      <c r="KM78" s="67"/>
      <c r="KN78" s="67"/>
      <c r="KO78" s="68"/>
      <c r="KP78" s="66">
        <f>データ!DF7</f>
        <v>54.4</v>
      </c>
      <c r="KQ78" s="67"/>
      <c r="KR78" s="67"/>
      <c r="KS78" s="67"/>
      <c r="KT78" s="67"/>
      <c r="KU78" s="67"/>
      <c r="KV78" s="67"/>
      <c r="KW78" s="67"/>
      <c r="KX78" s="67"/>
      <c r="KY78" s="67"/>
      <c r="KZ78" s="67"/>
      <c r="LA78" s="67"/>
      <c r="LB78" s="67"/>
      <c r="LC78" s="67"/>
      <c r="LD78" s="68"/>
      <c r="LE78" s="66">
        <f>データ!DG7</f>
        <v>70.3</v>
      </c>
      <c r="LF78" s="67"/>
      <c r="LG78" s="67"/>
      <c r="LH78" s="67"/>
      <c r="LI78" s="67"/>
      <c r="LJ78" s="67"/>
      <c r="LK78" s="67"/>
      <c r="LL78" s="67"/>
      <c r="LM78" s="67"/>
      <c r="LN78" s="67"/>
      <c r="LO78" s="67"/>
      <c r="LP78" s="67"/>
      <c r="LQ78" s="67"/>
      <c r="LR78" s="67"/>
      <c r="LS78" s="68"/>
      <c r="LT78" s="66">
        <f>データ!DH7</f>
        <v>70</v>
      </c>
      <c r="LU78" s="67"/>
      <c r="LV78" s="67"/>
      <c r="LW78" s="67"/>
      <c r="LX78" s="67"/>
      <c r="LY78" s="67"/>
      <c r="LZ78" s="67"/>
      <c r="MA78" s="67"/>
      <c r="MB78" s="67"/>
      <c r="MC78" s="67"/>
      <c r="MD78" s="67"/>
      <c r="ME78" s="67"/>
      <c r="MF78" s="67"/>
      <c r="MG78" s="67"/>
      <c r="MH78" s="68"/>
      <c r="MI78" s="66">
        <f>データ!DI7</f>
        <v>47.6</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UsdpMUOo7M3UjSRPxqJc+t8W0mYwHZKliSA3fzRWwJ9FL+KnwGBdb8vIT3nV5VLOuBhpQcnX30gyB3t46AHeMg==" saltValue="mTdm4rUUeKii4r26g5l3v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9" t="s">
        <v>58</v>
      </c>
      <c r="I3" s="140"/>
      <c r="J3" s="140"/>
      <c r="K3" s="140"/>
      <c r="L3" s="140"/>
      <c r="M3" s="140"/>
      <c r="N3" s="140"/>
      <c r="O3" s="140"/>
      <c r="P3" s="140"/>
      <c r="Q3" s="140"/>
      <c r="R3" s="140"/>
      <c r="S3" s="140"/>
      <c r="T3" s="140"/>
      <c r="U3" s="140"/>
      <c r="V3" s="140"/>
      <c r="W3" s="140"/>
      <c r="X3" s="140"/>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1"/>
      <c r="I4" s="142"/>
      <c r="J4" s="142"/>
      <c r="K4" s="142"/>
      <c r="L4" s="142"/>
      <c r="M4" s="142"/>
      <c r="N4" s="142"/>
      <c r="O4" s="142"/>
      <c r="P4" s="142"/>
      <c r="Q4" s="142"/>
      <c r="R4" s="142"/>
      <c r="S4" s="142"/>
      <c r="T4" s="142"/>
      <c r="U4" s="142"/>
      <c r="V4" s="142"/>
      <c r="W4" s="142"/>
      <c r="X4" s="142"/>
      <c r="Y4" s="136" t="s">
        <v>62</v>
      </c>
      <c r="Z4" s="137"/>
      <c r="AA4" s="137"/>
      <c r="AB4" s="137"/>
      <c r="AC4" s="137"/>
      <c r="AD4" s="137"/>
      <c r="AE4" s="137"/>
      <c r="AF4" s="137"/>
      <c r="AG4" s="137"/>
      <c r="AH4" s="137"/>
      <c r="AI4" s="138"/>
      <c r="AJ4" s="143" t="s">
        <v>63</v>
      </c>
      <c r="AK4" s="143"/>
      <c r="AL4" s="143"/>
      <c r="AM4" s="143"/>
      <c r="AN4" s="143"/>
      <c r="AO4" s="143"/>
      <c r="AP4" s="143"/>
      <c r="AQ4" s="143"/>
      <c r="AR4" s="143"/>
      <c r="AS4" s="143"/>
      <c r="AT4" s="143"/>
      <c r="AU4" s="144" t="s">
        <v>64</v>
      </c>
      <c r="AV4" s="143"/>
      <c r="AW4" s="143"/>
      <c r="AX4" s="143"/>
      <c r="AY4" s="143"/>
      <c r="AZ4" s="143"/>
      <c r="BA4" s="143"/>
      <c r="BB4" s="143"/>
      <c r="BC4" s="143"/>
      <c r="BD4" s="143"/>
      <c r="BE4" s="143"/>
      <c r="BF4" s="143" t="s">
        <v>65</v>
      </c>
      <c r="BG4" s="143"/>
      <c r="BH4" s="143"/>
      <c r="BI4" s="143"/>
      <c r="BJ4" s="143"/>
      <c r="BK4" s="143"/>
      <c r="BL4" s="143"/>
      <c r="BM4" s="143"/>
      <c r="BN4" s="143"/>
      <c r="BO4" s="143"/>
      <c r="BP4" s="143"/>
      <c r="BQ4" s="144" t="s">
        <v>66</v>
      </c>
      <c r="BR4" s="143"/>
      <c r="BS4" s="143"/>
      <c r="BT4" s="143"/>
      <c r="BU4" s="143"/>
      <c r="BV4" s="143"/>
      <c r="BW4" s="143"/>
      <c r="BX4" s="143"/>
      <c r="BY4" s="143"/>
      <c r="BZ4" s="143"/>
      <c r="CA4" s="143"/>
      <c r="CB4" s="143" t="s">
        <v>67</v>
      </c>
      <c r="CC4" s="143"/>
      <c r="CD4" s="143"/>
      <c r="CE4" s="143"/>
      <c r="CF4" s="143"/>
      <c r="CG4" s="143"/>
      <c r="CH4" s="143"/>
      <c r="CI4" s="143"/>
      <c r="CJ4" s="143"/>
      <c r="CK4" s="143"/>
      <c r="CL4" s="143"/>
      <c r="CM4" s="145" t="s">
        <v>68</v>
      </c>
      <c r="CN4" s="145" t="s">
        <v>69</v>
      </c>
      <c r="CO4" s="136" t="s">
        <v>70</v>
      </c>
      <c r="CP4" s="137"/>
      <c r="CQ4" s="137"/>
      <c r="CR4" s="137"/>
      <c r="CS4" s="137"/>
      <c r="CT4" s="137"/>
      <c r="CU4" s="137"/>
      <c r="CV4" s="137"/>
      <c r="CW4" s="137"/>
      <c r="CX4" s="137"/>
      <c r="CY4" s="138"/>
      <c r="CZ4" s="143" t="s">
        <v>71</v>
      </c>
      <c r="DA4" s="143"/>
      <c r="DB4" s="143"/>
      <c r="DC4" s="143"/>
      <c r="DD4" s="143"/>
      <c r="DE4" s="143"/>
      <c r="DF4" s="143"/>
      <c r="DG4" s="143"/>
      <c r="DH4" s="143"/>
      <c r="DI4" s="143"/>
      <c r="DJ4" s="143"/>
      <c r="DK4" s="136" t="s">
        <v>72</v>
      </c>
      <c r="DL4" s="137"/>
      <c r="DM4" s="137"/>
      <c r="DN4" s="137"/>
      <c r="DO4" s="137"/>
      <c r="DP4" s="137"/>
      <c r="DQ4" s="137"/>
      <c r="DR4" s="137"/>
      <c r="DS4" s="137"/>
      <c r="DT4" s="137"/>
      <c r="DU4" s="138"/>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99</v>
      </c>
      <c r="AL5" s="47" t="s">
        <v>100</v>
      </c>
      <c r="AM5" s="47" t="s">
        <v>101</v>
      </c>
      <c r="AN5" s="47" t="s">
        <v>92</v>
      </c>
      <c r="AO5" s="47" t="s">
        <v>93</v>
      </c>
      <c r="AP5" s="47" t="s">
        <v>94</v>
      </c>
      <c r="AQ5" s="47" t="s">
        <v>95</v>
      </c>
      <c r="AR5" s="47" t="s">
        <v>96</v>
      </c>
      <c r="AS5" s="47" t="s">
        <v>97</v>
      </c>
      <c r="AT5" s="47" t="s">
        <v>98</v>
      </c>
      <c r="AU5" s="47" t="s">
        <v>88</v>
      </c>
      <c r="AV5" s="47" t="s">
        <v>102</v>
      </c>
      <c r="AW5" s="47" t="s">
        <v>100</v>
      </c>
      <c r="AX5" s="47" t="s">
        <v>91</v>
      </c>
      <c r="AY5" s="47" t="s">
        <v>103</v>
      </c>
      <c r="AZ5" s="47" t="s">
        <v>93</v>
      </c>
      <c r="BA5" s="47" t="s">
        <v>94</v>
      </c>
      <c r="BB5" s="47" t="s">
        <v>95</v>
      </c>
      <c r="BC5" s="47" t="s">
        <v>96</v>
      </c>
      <c r="BD5" s="47" t="s">
        <v>97</v>
      </c>
      <c r="BE5" s="47" t="s">
        <v>98</v>
      </c>
      <c r="BF5" s="47" t="s">
        <v>104</v>
      </c>
      <c r="BG5" s="47" t="s">
        <v>102</v>
      </c>
      <c r="BH5" s="47" t="s">
        <v>100</v>
      </c>
      <c r="BI5" s="47" t="s">
        <v>91</v>
      </c>
      <c r="BJ5" s="47" t="s">
        <v>103</v>
      </c>
      <c r="BK5" s="47" t="s">
        <v>93</v>
      </c>
      <c r="BL5" s="47" t="s">
        <v>94</v>
      </c>
      <c r="BM5" s="47" t="s">
        <v>95</v>
      </c>
      <c r="BN5" s="47" t="s">
        <v>96</v>
      </c>
      <c r="BO5" s="47" t="s">
        <v>97</v>
      </c>
      <c r="BP5" s="47" t="s">
        <v>98</v>
      </c>
      <c r="BQ5" s="47" t="s">
        <v>104</v>
      </c>
      <c r="BR5" s="47" t="s">
        <v>102</v>
      </c>
      <c r="BS5" s="47" t="s">
        <v>100</v>
      </c>
      <c r="BT5" s="47" t="s">
        <v>91</v>
      </c>
      <c r="BU5" s="47" t="s">
        <v>92</v>
      </c>
      <c r="BV5" s="47" t="s">
        <v>93</v>
      </c>
      <c r="BW5" s="47" t="s">
        <v>94</v>
      </c>
      <c r="BX5" s="47" t="s">
        <v>95</v>
      </c>
      <c r="BY5" s="47" t="s">
        <v>96</v>
      </c>
      <c r="BZ5" s="47" t="s">
        <v>97</v>
      </c>
      <c r="CA5" s="47" t="s">
        <v>98</v>
      </c>
      <c r="CB5" s="47" t="s">
        <v>88</v>
      </c>
      <c r="CC5" s="47" t="s">
        <v>89</v>
      </c>
      <c r="CD5" s="47" t="s">
        <v>100</v>
      </c>
      <c r="CE5" s="47" t="s">
        <v>91</v>
      </c>
      <c r="CF5" s="47" t="s">
        <v>92</v>
      </c>
      <c r="CG5" s="47" t="s">
        <v>93</v>
      </c>
      <c r="CH5" s="47" t="s">
        <v>94</v>
      </c>
      <c r="CI5" s="47" t="s">
        <v>95</v>
      </c>
      <c r="CJ5" s="47" t="s">
        <v>96</v>
      </c>
      <c r="CK5" s="47" t="s">
        <v>97</v>
      </c>
      <c r="CL5" s="47" t="s">
        <v>98</v>
      </c>
      <c r="CM5" s="146"/>
      <c r="CN5" s="146"/>
      <c r="CO5" s="47" t="s">
        <v>88</v>
      </c>
      <c r="CP5" s="47" t="s">
        <v>102</v>
      </c>
      <c r="CQ5" s="47" t="s">
        <v>100</v>
      </c>
      <c r="CR5" s="47" t="s">
        <v>91</v>
      </c>
      <c r="CS5" s="47" t="s">
        <v>92</v>
      </c>
      <c r="CT5" s="47" t="s">
        <v>93</v>
      </c>
      <c r="CU5" s="47" t="s">
        <v>94</v>
      </c>
      <c r="CV5" s="47" t="s">
        <v>95</v>
      </c>
      <c r="CW5" s="47" t="s">
        <v>96</v>
      </c>
      <c r="CX5" s="47" t="s">
        <v>97</v>
      </c>
      <c r="CY5" s="47" t="s">
        <v>98</v>
      </c>
      <c r="CZ5" s="47" t="s">
        <v>88</v>
      </c>
      <c r="DA5" s="47" t="s">
        <v>89</v>
      </c>
      <c r="DB5" s="47" t="s">
        <v>105</v>
      </c>
      <c r="DC5" s="47" t="s">
        <v>91</v>
      </c>
      <c r="DD5" s="47" t="s">
        <v>103</v>
      </c>
      <c r="DE5" s="47" t="s">
        <v>93</v>
      </c>
      <c r="DF5" s="47" t="s">
        <v>94</v>
      </c>
      <c r="DG5" s="47" t="s">
        <v>95</v>
      </c>
      <c r="DH5" s="47" t="s">
        <v>96</v>
      </c>
      <c r="DI5" s="47" t="s">
        <v>97</v>
      </c>
      <c r="DJ5" s="47" t="s">
        <v>35</v>
      </c>
      <c r="DK5" s="47" t="s">
        <v>88</v>
      </c>
      <c r="DL5" s="47" t="s">
        <v>102</v>
      </c>
      <c r="DM5" s="47" t="s">
        <v>100</v>
      </c>
      <c r="DN5" s="47" t="s">
        <v>101</v>
      </c>
      <c r="DO5" s="47" t="s">
        <v>106</v>
      </c>
      <c r="DP5" s="47" t="s">
        <v>93</v>
      </c>
      <c r="DQ5" s="47" t="s">
        <v>94</v>
      </c>
      <c r="DR5" s="47" t="s">
        <v>95</v>
      </c>
      <c r="DS5" s="47" t="s">
        <v>96</v>
      </c>
      <c r="DT5" s="47" t="s">
        <v>97</v>
      </c>
      <c r="DU5" s="47" t="s">
        <v>98</v>
      </c>
    </row>
    <row r="6" spans="1:125" s="54" customFormat="1" x14ac:dyDescent="0.15">
      <c r="A6" s="37" t="s">
        <v>107</v>
      </c>
      <c r="B6" s="48">
        <f>B8</f>
        <v>2022</v>
      </c>
      <c r="C6" s="48">
        <f t="shared" ref="C6:X6" si="1">C8</f>
        <v>302031</v>
      </c>
      <c r="D6" s="48">
        <f t="shared" si="1"/>
        <v>47</v>
      </c>
      <c r="E6" s="48">
        <f t="shared" si="1"/>
        <v>14</v>
      </c>
      <c r="F6" s="48">
        <f t="shared" si="1"/>
        <v>0</v>
      </c>
      <c r="G6" s="48">
        <f t="shared" si="1"/>
        <v>1</v>
      </c>
      <c r="H6" s="48" t="str">
        <f>SUBSTITUTE(H8,"　","")</f>
        <v>和歌山県橋本市</v>
      </c>
      <c r="I6" s="48" t="str">
        <f t="shared" si="1"/>
        <v>橋本駅前駐車場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40</v>
      </c>
      <c r="S6" s="50" t="str">
        <f t="shared" si="1"/>
        <v>駅</v>
      </c>
      <c r="T6" s="50" t="str">
        <f t="shared" si="1"/>
        <v>無</v>
      </c>
      <c r="U6" s="51">
        <f t="shared" si="1"/>
        <v>267</v>
      </c>
      <c r="V6" s="51">
        <f t="shared" si="1"/>
        <v>11</v>
      </c>
      <c r="W6" s="51">
        <f t="shared" si="1"/>
        <v>420</v>
      </c>
      <c r="X6" s="50" t="str">
        <f t="shared" si="1"/>
        <v>無</v>
      </c>
      <c r="Y6" s="52">
        <f>IF(Y8="-",NA(),Y8)</f>
        <v>297.39999999999998</v>
      </c>
      <c r="Z6" s="52">
        <f t="shared" ref="Z6:AH6" si="2">IF(Z8="-",NA(),Z8)</f>
        <v>217.7</v>
      </c>
      <c r="AA6" s="52">
        <f t="shared" si="2"/>
        <v>194.1</v>
      </c>
      <c r="AB6" s="52">
        <f t="shared" si="2"/>
        <v>221.3</v>
      </c>
      <c r="AC6" s="52">
        <f t="shared" si="2"/>
        <v>258</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66.400000000000006</v>
      </c>
      <c r="BG6" s="52">
        <f t="shared" ref="BG6:BO6" si="5">IF(BG8="-",NA(),BG8)</f>
        <v>54</v>
      </c>
      <c r="BH6" s="52">
        <f t="shared" si="5"/>
        <v>48.2</v>
      </c>
      <c r="BI6" s="52">
        <f t="shared" si="5"/>
        <v>54.8</v>
      </c>
      <c r="BJ6" s="52">
        <f t="shared" si="5"/>
        <v>61.2</v>
      </c>
      <c r="BK6" s="52">
        <f t="shared" si="5"/>
        <v>30.4</v>
      </c>
      <c r="BL6" s="52">
        <f t="shared" si="5"/>
        <v>33.6</v>
      </c>
      <c r="BM6" s="52">
        <f t="shared" si="5"/>
        <v>-122.5</v>
      </c>
      <c r="BN6" s="52">
        <f t="shared" si="5"/>
        <v>8.5</v>
      </c>
      <c r="BO6" s="52">
        <f t="shared" si="5"/>
        <v>26.6</v>
      </c>
      <c r="BP6" s="49" t="str">
        <f>IF(BP8="-","",IF(BP8="-","【-】","【"&amp;SUBSTITUTE(TEXT(BP8,"#,##0.0"),"-","△")&amp;"】"))</f>
        <v>【12.8】</v>
      </c>
      <c r="BQ6" s="53">
        <f>IF(BQ8="-",NA(),BQ8)</f>
        <v>1791</v>
      </c>
      <c r="BR6" s="53">
        <f t="shared" ref="BR6:BZ6" si="6">IF(BR8="-",NA(),BR8)</f>
        <v>1295</v>
      </c>
      <c r="BS6" s="53">
        <f t="shared" si="6"/>
        <v>758</v>
      </c>
      <c r="BT6" s="53">
        <f t="shared" si="6"/>
        <v>975</v>
      </c>
      <c r="BU6" s="53">
        <f t="shared" si="6"/>
        <v>1280</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108</v>
      </c>
      <c r="CM6" s="51">
        <f t="shared" ref="CM6:CN6" si="7">CM8</f>
        <v>1628</v>
      </c>
      <c r="CN6" s="51">
        <f t="shared" si="7"/>
        <v>12000</v>
      </c>
      <c r="CO6" s="52"/>
      <c r="CP6" s="52"/>
      <c r="CQ6" s="52"/>
      <c r="CR6" s="52"/>
      <c r="CS6" s="52"/>
      <c r="CT6" s="52"/>
      <c r="CU6" s="52"/>
      <c r="CV6" s="52"/>
      <c r="CW6" s="52"/>
      <c r="CX6" s="52"/>
      <c r="CY6" s="49" t="s">
        <v>108</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68.8</v>
      </c>
      <c r="DL6" s="52">
        <f t="shared" ref="DL6:DT6" si="9">IF(DL8="-",NA(),DL8)</f>
        <v>100</v>
      </c>
      <c r="DM6" s="52">
        <f t="shared" si="9"/>
        <v>72.7</v>
      </c>
      <c r="DN6" s="52">
        <f t="shared" si="9"/>
        <v>100</v>
      </c>
      <c r="DO6" s="52">
        <f t="shared" si="9"/>
        <v>118.2</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109</v>
      </c>
      <c r="B7" s="48">
        <f t="shared" ref="B7:X7" si="10">B8</f>
        <v>2022</v>
      </c>
      <c r="C7" s="48">
        <f t="shared" si="10"/>
        <v>302031</v>
      </c>
      <c r="D7" s="48">
        <f t="shared" si="10"/>
        <v>47</v>
      </c>
      <c r="E7" s="48">
        <f t="shared" si="10"/>
        <v>14</v>
      </c>
      <c r="F7" s="48">
        <f t="shared" si="10"/>
        <v>0</v>
      </c>
      <c r="G7" s="48">
        <f t="shared" si="10"/>
        <v>1</v>
      </c>
      <c r="H7" s="48" t="str">
        <f t="shared" si="10"/>
        <v>和歌山県　橋本市</v>
      </c>
      <c r="I7" s="48" t="str">
        <f t="shared" si="10"/>
        <v>橋本駅前駐車場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40</v>
      </c>
      <c r="S7" s="50" t="str">
        <f t="shared" si="10"/>
        <v>駅</v>
      </c>
      <c r="T7" s="50" t="str">
        <f t="shared" si="10"/>
        <v>無</v>
      </c>
      <c r="U7" s="51">
        <f t="shared" si="10"/>
        <v>267</v>
      </c>
      <c r="V7" s="51">
        <f t="shared" si="10"/>
        <v>11</v>
      </c>
      <c r="W7" s="51">
        <f t="shared" si="10"/>
        <v>420</v>
      </c>
      <c r="X7" s="50" t="str">
        <f t="shared" si="10"/>
        <v>無</v>
      </c>
      <c r="Y7" s="52">
        <f>Y8</f>
        <v>297.39999999999998</v>
      </c>
      <c r="Z7" s="52">
        <f t="shared" ref="Z7:AH7" si="11">Z8</f>
        <v>217.7</v>
      </c>
      <c r="AA7" s="52">
        <f t="shared" si="11"/>
        <v>194.1</v>
      </c>
      <c r="AB7" s="52">
        <f t="shared" si="11"/>
        <v>221.3</v>
      </c>
      <c r="AC7" s="52">
        <f t="shared" si="11"/>
        <v>258</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66.400000000000006</v>
      </c>
      <c r="BG7" s="52">
        <f t="shared" ref="BG7:BO7" si="14">BG8</f>
        <v>54</v>
      </c>
      <c r="BH7" s="52">
        <f t="shared" si="14"/>
        <v>48.2</v>
      </c>
      <c r="BI7" s="52">
        <f t="shared" si="14"/>
        <v>54.8</v>
      </c>
      <c r="BJ7" s="52">
        <f t="shared" si="14"/>
        <v>61.2</v>
      </c>
      <c r="BK7" s="52">
        <f t="shared" si="14"/>
        <v>30.4</v>
      </c>
      <c r="BL7" s="52">
        <f t="shared" si="14"/>
        <v>33.6</v>
      </c>
      <c r="BM7" s="52">
        <f t="shared" si="14"/>
        <v>-122.5</v>
      </c>
      <c r="BN7" s="52">
        <f t="shared" si="14"/>
        <v>8.5</v>
      </c>
      <c r="BO7" s="52">
        <f t="shared" si="14"/>
        <v>26.6</v>
      </c>
      <c r="BP7" s="49"/>
      <c r="BQ7" s="53">
        <f>BQ8</f>
        <v>1791</v>
      </c>
      <c r="BR7" s="53">
        <f t="shared" ref="BR7:BZ7" si="15">BR8</f>
        <v>1295</v>
      </c>
      <c r="BS7" s="53">
        <f t="shared" si="15"/>
        <v>758</v>
      </c>
      <c r="BT7" s="53">
        <f t="shared" si="15"/>
        <v>975</v>
      </c>
      <c r="BU7" s="53">
        <f t="shared" si="15"/>
        <v>1280</v>
      </c>
      <c r="BV7" s="53">
        <f t="shared" si="15"/>
        <v>8183</v>
      </c>
      <c r="BW7" s="53">
        <f t="shared" si="15"/>
        <v>7940</v>
      </c>
      <c r="BX7" s="53">
        <f t="shared" si="15"/>
        <v>2576</v>
      </c>
      <c r="BY7" s="53">
        <f t="shared" si="15"/>
        <v>4153</v>
      </c>
      <c r="BZ7" s="53">
        <f t="shared" si="15"/>
        <v>6140</v>
      </c>
      <c r="CA7" s="51"/>
      <c r="CB7" s="52" t="s">
        <v>110</v>
      </c>
      <c r="CC7" s="52" t="s">
        <v>110</v>
      </c>
      <c r="CD7" s="52" t="s">
        <v>110</v>
      </c>
      <c r="CE7" s="52" t="s">
        <v>110</v>
      </c>
      <c r="CF7" s="52" t="s">
        <v>110</v>
      </c>
      <c r="CG7" s="52" t="s">
        <v>110</v>
      </c>
      <c r="CH7" s="52" t="s">
        <v>110</v>
      </c>
      <c r="CI7" s="52" t="s">
        <v>110</v>
      </c>
      <c r="CJ7" s="52" t="s">
        <v>110</v>
      </c>
      <c r="CK7" s="52" t="s">
        <v>108</v>
      </c>
      <c r="CL7" s="49"/>
      <c r="CM7" s="51">
        <f>CM8</f>
        <v>1628</v>
      </c>
      <c r="CN7" s="51">
        <f>CN8</f>
        <v>12000</v>
      </c>
      <c r="CO7" s="52" t="s">
        <v>110</v>
      </c>
      <c r="CP7" s="52" t="s">
        <v>110</v>
      </c>
      <c r="CQ7" s="52" t="s">
        <v>110</v>
      </c>
      <c r="CR7" s="52" t="s">
        <v>110</v>
      </c>
      <c r="CS7" s="52" t="s">
        <v>110</v>
      </c>
      <c r="CT7" s="52" t="s">
        <v>110</v>
      </c>
      <c r="CU7" s="52" t="s">
        <v>110</v>
      </c>
      <c r="CV7" s="52" t="s">
        <v>110</v>
      </c>
      <c r="CW7" s="52" t="s">
        <v>110</v>
      </c>
      <c r="CX7" s="52" t="s">
        <v>108</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68.8</v>
      </c>
      <c r="DL7" s="52">
        <f t="shared" ref="DL7:DT7" si="17">DL8</f>
        <v>100</v>
      </c>
      <c r="DM7" s="52">
        <f t="shared" si="17"/>
        <v>72.7</v>
      </c>
      <c r="DN7" s="52">
        <f t="shared" si="17"/>
        <v>100</v>
      </c>
      <c r="DO7" s="52">
        <f t="shared" si="17"/>
        <v>118.2</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302031</v>
      </c>
      <c r="D8" s="55">
        <v>47</v>
      </c>
      <c r="E8" s="55">
        <v>14</v>
      </c>
      <c r="F8" s="55">
        <v>0</v>
      </c>
      <c r="G8" s="55">
        <v>1</v>
      </c>
      <c r="H8" s="55" t="s">
        <v>111</v>
      </c>
      <c r="I8" s="55" t="s">
        <v>112</v>
      </c>
      <c r="J8" s="55" t="s">
        <v>113</v>
      </c>
      <c r="K8" s="55" t="s">
        <v>114</v>
      </c>
      <c r="L8" s="55" t="s">
        <v>115</v>
      </c>
      <c r="M8" s="55" t="s">
        <v>116</v>
      </c>
      <c r="N8" s="55" t="s">
        <v>117</v>
      </c>
      <c r="O8" s="56" t="s">
        <v>118</v>
      </c>
      <c r="P8" s="57" t="s">
        <v>119</v>
      </c>
      <c r="Q8" s="57" t="s">
        <v>120</v>
      </c>
      <c r="R8" s="58">
        <v>40</v>
      </c>
      <c r="S8" s="57" t="s">
        <v>121</v>
      </c>
      <c r="T8" s="57" t="s">
        <v>122</v>
      </c>
      <c r="U8" s="58">
        <v>267</v>
      </c>
      <c r="V8" s="58">
        <v>11</v>
      </c>
      <c r="W8" s="58">
        <v>420</v>
      </c>
      <c r="X8" s="57" t="s">
        <v>122</v>
      </c>
      <c r="Y8" s="59">
        <v>297.39999999999998</v>
      </c>
      <c r="Z8" s="59">
        <v>217.7</v>
      </c>
      <c r="AA8" s="59">
        <v>194.1</v>
      </c>
      <c r="AB8" s="59">
        <v>221.3</v>
      </c>
      <c r="AC8" s="59">
        <v>258</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66.400000000000006</v>
      </c>
      <c r="BG8" s="59">
        <v>54</v>
      </c>
      <c r="BH8" s="59">
        <v>48.2</v>
      </c>
      <c r="BI8" s="59">
        <v>54.8</v>
      </c>
      <c r="BJ8" s="59">
        <v>61.2</v>
      </c>
      <c r="BK8" s="59">
        <v>30.4</v>
      </c>
      <c r="BL8" s="59">
        <v>33.6</v>
      </c>
      <c r="BM8" s="59">
        <v>-122.5</v>
      </c>
      <c r="BN8" s="59">
        <v>8.5</v>
      </c>
      <c r="BO8" s="59">
        <v>26.6</v>
      </c>
      <c r="BP8" s="56">
        <v>12.8</v>
      </c>
      <c r="BQ8" s="60">
        <v>1791</v>
      </c>
      <c r="BR8" s="60">
        <v>1295</v>
      </c>
      <c r="BS8" s="60">
        <v>758</v>
      </c>
      <c r="BT8" s="61">
        <v>975</v>
      </c>
      <c r="BU8" s="61">
        <v>1280</v>
      </c>
      <c r="BV8" s="60">
        <v>8183</v>
      </c>
      <c r="BW8" s="60">
        <v>7940</v>
      </c>
      <c r="BX8" s="60">
        <v>2576</v>
      </c>
      <c r="BY8" s="60">
        <v>4153</v>
      </c>
      <c r="BZ8" s="60">
        <v>6140</v>
      </c>
      <c r="CA8" s="58">
        <v>10556</v>
      </c>
      <c r="CB8" s="59" t="s">
        <v>115</v>
      </c>
      <c r="CC8" s="59" t="s">
        <v>115</v>
      </c>
      <c r="CD8" s="59" t="s">
        <v>115</v>
      </c>
      <c r="CE8" s="59" t="s">
        <v>115</v>
      </c>
      <c r="CF8" s="59" t="s">
        <v>115</v>
      </c>
      <c r="CG8" s="59" t="s">
        <v>115</v>
      </c>
      <c r="CH8" s="59" t="s">
        <v>115</v>
      </c>
      <c r="CI8" s="59" t="s">
        <v>115</v>
      </c>
      <c r="CJ8" s="59" t="s">
        <v>115</v>
      </c>
      <c r="CK8" s="59" t="s">
        <v>115</v>
      </c>
      <c r="CL8" s="56" t="s">
        <v>115</v>
      </c>
      <c r="CM8" s="58">
        <v>1628</v>
      </c>
      <c r="CN8" s="58">
        <v>12000</v>
      </c>
      <c r="CO8" s="59" t="s">
        <v>115</v>
      </c>
      <c r="CP8" s="59" t="s">
        <v>115</v>
      </c>
      <c r="CQ8" s="59" t="s">
        <v>115</v>
      </c>
      <c r="CR8" s="59" t="s">
        <v>115</v>
      </c>
      <c r="CS8" s="59" t="s">
        <v>115</v>
      </c>
      <c r="CT8" s="59" t="s">
        <v>115</v>
      </c>
      <c r="CU8" s="59" t="s">
        <v>115</v>
      </c>
      <c r="CV8" s="59" t="s">
        <v>115</v>
      </c>
      <c r="CW8" s="59" t="s">
        <v>115</v>
      </c>
      <c r="CX8" s="59" t="s">
        <v>115</v>
      </c>
      <c r="CY8" s="56" t="s">
        <v>115</v>
      </c>
      <c r="CZ8" s="59">
        <v>0</v>
      </c>
      <c r="DA8" s="59">
        <v>0</v>
      </c>
      <c r="DB8" s="59">
        <v>0</v>
      </c>
      <c r="DC8" s="59">
        <v>0</v>
      </c>
      <c r="DD8" s="59">
        <v>0</v>
      </c>
      <c r="DE8" s="59">
        <v>83.1</v>
      </c>
      <c r="DF8" s="59">
        <v>54.4</v>
      </c>
      <c r="DG8" s="59">
        <v>70.3</v>
      </c>
      <c r="DH8" s="59">
        <v>70</v>
      </c>
      <c r="DI8" s="59">
        <v>47.6</v>
      </c>
      <c r="DJ8" s="56">
        <v>72.2</v>
      </c>
      <c r="DK8" s="59">
        <v>68.8</v>
      </c>
      <c r="DL8" s="59">
        <v>100</v>
      </c>
      <c r="DM8" s="59">
        <v>72.7</v>
      </c>
      <c r="DN8" s="59">
        <v>100</v>
      </c>
      <c r="DO8" s="59">
        <v>118.2</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123</v>
      </c>
      <c r="C10" s="64" t="s">
        <v>124</v>
      </c>
      <c r="D10" s="64" t="s">
        <v>125</v>
      </c>
      <c r="E10" s="64" t="s">
        <v>126</v>
      </c>
      <c r="F10" s="64" t="s">
        <v>127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橋本市</cp:lastModifiedBy>
  <cp:lastPrinted>2024-02-01T10:08:58Z</cp:lastPrinted>
  <dcterms:modified xsi:type="dcterms:W3CDTF">2024-02-01T10:13:27Z</dcterms:modified>
</cp:coreProperties>
</file>